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2/September NTG Meetings/Initial Recommendations/"/>
    </mc:Choice>
  </mc:AlternateContent>
  <xr:revisionPtr revIDLastSave="0" documentId="8_{9ED23B24-8401-47D6-B436-8A3C5629DA95}" xr6:coauthVersionLast="47" xr6:coauthVersionMax="47" xr10:uidLastSave="{00000000-0000-0000-0000-000000000000}"/>
  <bookViews>
    <workbookView xWindow="28680" yWindow="-120" windowWidth="29040" windowHeight="15840" xr2:uid="{00000000-000D-0000-FFFF-FFFF00000000}"/>
  </bookViews>
  <sheets>
    <sheet name="Nicor Gas Portfolio" sheetId="1" r:id="rId1"/>
  </sheets>
  <definedNames>
    <definedName name="_xlnm._FilterDatabase" localSheetId="0" hidden="1">'Nicor Gas Portfolio'!$A$6:$T$53</definedName>
    <definedName name="_Toc471469970" localSheetId="0">'Nicor Gas Portfolio'!$B$46</definedName>
    <definedName name="_xlnm.Print_Area" localSheetId="0">'Nicor Gas Portfolio'!$A$1:$J$52</definedName>
    <definedName name="Z_0E193225_0531_4CE0_9DEF_B31AB7D99866_.wvu.Cols" localSheetId="0" hidden="1">'Nicor Gas Portfolio'!$C:$H</definedName>
    <definedName name="Z_0E193225_0531_4CE0_9DEF_B31AB7D99866_.wvu.FilterData" localSheetId="0" hidden="1">'Nicor Gas Portfolio'!$A$6:$T$52</definedName>
    <definedName name="Z_0E193225_0531_4CE0_9DEF_B31AB7D99866_.wvu.PrintArea" localSheetId="0" hidden="1">'Nicor Gas Portfolio'!$A$1:$J$52</definedName>
  </definedNames>
  <calcPr calcId="191029"/>
  <customWorkbookViews>
    <customWorkbookView name="Eric Davis - Personal View" guid="{0E193225-0531-4CE0-9DEF-B31AB7D99866}"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1" i="1" l="1"/>
  <c r="H48" i="1"/>
</calcChain>
</file>

<file path=xl/sharedStrings.xml><?xml version="1.0" encoding="utf-8"?>
<sst xmlns="http://schemas.openxmlformats.org/spreadsheetml/2006/main" count="239" uniqueCount="130">
  <si>
    <t>Multifamily</t>
  </si>
  <si>
    <t>Custom Incentives</t>
  </si>
  <si>
    <t>GPY4</t>
  </si>
  <si>
    <t>Residential</t>
  </si>
  <si>
    <t>Behavioral Energy Savings</t>
  </si>
  <si>
    <t>Elementary Energy Education</t>
  </si>
  <si>
    <t>Sector</t>
  </si>
  <si>
    <t>Combined Heat and Power (CHP)</t>
  </si>
  <si>
    <t>GPY1</t>
  </si>
  <si>
    <t>GPY2</t>
  </si>
  <si>
    <t>GPY3</t>
  </si>
  <si>
    <t>0.68 to 0.96</t>
  </si>
  <si>
    <t>GPY5</t>
  </si>
  <si>
    <t>No</t>
  </si>
  <si>
    <t>Strategic Energy Management</t>
  </si>
  <si>
    <t>Project-Specific</t>
  </si>
  <si>
    <t>GPY6</t>
  </si>
  <si>
    <t>Free Ridership
(FR)</t>
  </si>
  <si>
    <t>Participant Spillover
(PSO)</t>
  </si>
  <si>
    <t>Non-Participant Spillover
(NPSO)</t>
  </si>
  <si>
    <t>Small Bus - Custom Rebates</t>
  </si>
  <si>
    <t>Yes</t>
  </si>
  <si>
    <t>NA</t>
  </si>
  <si>
    <t>2018
(GPY7)</t>
  </si>
  <si>
    <t>Business and Public Sector</t>
  </si>
  <si>
    <t>New Construction</t>
  </si>
  <si>
    <t>Public Housing Authority (PHA)</t>
  </si>
  <si>
    <t>Program/Path/Measures</t>
  </si>
  <si>
    <t>Building Operator Certification</t>
  </si>
  <si>
    <t>In previous years, net savings was estimated directly through participant sampling and interviews. No further NTG adjustment is applied if deemed savings are based on historical results.</t>
  </si>
  <si>
    <t>Gas Source(s) and Discussion</t>
  </si>
  <si>
    <t>Pilot-Specific</t>
  </si>
  <si>
    <t>HES Direct Install Programmable Thermostat</t>
  </si>
  <si>
    <t>HES Direct Install Re-Programming Thermostat</t>
  </si>
  <si>
    <t>HES Direct Install Hot Water Pipe Insulation</t>
  </si>
  <si>
    <t>HES Direct Install Water Heater Temp Setback</t>
  </si>
  <si>
    <t>SAG Consensus. Program NTG value would apply to other cohorts (for example, healthcare) as well as industrial. For equipment measures identified through SEM that are channeled through other incentive programs, use the NTG of the program processing the equipment incentive.</t>
  </si>
  <si>
    <t>There were too few responses for this measure to use the results from the survey of GPY6 and CY2018 participants of the HES program alone. ICC Staff suggestion with SAG consensus was combining the Nicor Gas (12 responses) and PG &amp; NSG (21 responses) survey question results for the re-programming t-stat value (combined 33 responses average FR=0.34), and then take an average of those results and the water heater temp setback results (FR = 0.09) (SAG consensus). Final FR=0.22</t>
  </si>
  <si>
    <t xml:space="preserve">Recommendations for free ridership based on Navigant research conducted in 2018 with 213 GPY6 and 2018 Nicor Gas customers that participated in the program between August 2017 and June 2018. Participant spillover based on Navigant 2018 survey with 100 GPY6 HES program participants. Navigant memo: Net-to-Gross Research Results from GPY6 and CY2018 for the Nicor Gas Home Energy Savings Program, Navigant, 9/6/18, second revision 9/19/18.  </t>
  </si>
  <si>
    <t>SAG Consensus. Program value applies to all natural gas saving measures offered through the program, including Water Efficient Showerheads; Water Efficient Kitchen Aerators; Water Efficient Bath Aerators; Water Heater Setback, and Shower Timers.</t>
  </si>
  <si>
    <t>HES Direct Install - Showerheads</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</si>
  <si>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</si>
  <si>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Duct Sealing</t>
  </si>
  <si>
    <t>Final NTG Values</t>
  </si>
  <si>
    <t>Air Sealing (conducted without adding Attic Insulation)</t>
  </si>
  <si>
    <t>Insulation measures, excluding ceiling/attic insulation, including Wall, Floor Above Crawlspace, Basement Sidewall; Rim/Band Joist</t>
  </si>
  <si>
    <t>Home Energy Savings (HES) Direct Install - Faucet Aerators</t>
  </si>
  <si>
    <t>All scenarios of Air Sealing plus added Attic Insulation Installed in the Same Project (whether or not additional measures are installed in the same project)</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</si>
  <si>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Navigant survey with 100 GPY6 Home Energy Savings participants. Navigant memo: Net-to-Gross Research Results from GPY6 and CY2018 for the Nicor Gas Home Energy Savings Program, Navigant, 9/6/18, second revision 9/19/18.</t>
  </si>
  <si>
    <t>ATSO: 0.02
IATSO: 0.11</t>
  </si>
  <si>
    <t>0.00</t>
  </si>
  <si>
    <t>The IL TRM specifies that the free ridership for aerators be set at zero when estimating gross savings using a baseline average flow rate that includes the effect of existing low flow fixtures.</t>
  </si>
  <si>
    <t>The IL TRM specifies that the free ridership for showerheads be set at zero when estimating gross savings using a baseline average flow rate that includes the effect of existing low flow fixtures.</t>
  </si>
  <si>
    <t>energySMART Kits (weatherization measures)</t>
  </si>
  <si>
    <t>energySMART Kits (water-saving measures)</t>
  </si>
  <si>
    <t>The IL TRM specifies that the free ridership for aerators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</si>
  <si>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The IL TRM specifies that the free ridership for showerheads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</si>
  <si>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Home Energy Eff Rebates (HEER)
Furnace, &gt;95% AFUE</t>
  </si>
  <si>
    <t>Joint Non-Residential New Construction Program</t>
  </si>
  <si>
    <t>Virtual Assessment (VA) / Remote Assessment (RA) and Independent/Self-Installation (guided or unguided by a program representative)</t>
  </si>
  <si>
    <t>Several programs that previously offered direct installation (DI) by a program representative at the site are offering customers the option of a "Remote" or "Virtual" Assessment combined with independent/self - installation. There is no new research to suggest these RA/VA participants have a NTG that is different from the on-site Direct Installation participants that were previously surveyed for NTG.  We recommend that RA/VA savings have the same NTG as the corresponding DI participants.</t>
  </si>
  <si>
    <t>Home Energy Eff Rebates (HEER)
All Boilers and Other HVAC Equipment (excluding furnaces)</t>
  </si>
  <si>
    <t>Business and Public Sector Optimization</t>
  </si>
  <si>
    <t>For a given program or measure, use the same NTG as the on-site direct installation approach by a Program Representative</t>
  </si>
  <si>
    <t>Multi-Family Retrofits and Kits</t>
  </si>
  <si>
    <t>Single Family Retrofits and Kits</t>
  </si>
  <si>
    <t>Home Energy Eff Rebates (HEER)
Furnace, 97+% AFUE</t>
  </si>
  <si>
    <t>2019 Savings weighted average of furnaces: AFUE &gt;95 (90%) and AFUE 97+ (9%) furnaces, which together comprise 99% of program 2019 HVAC Equipment savings</t>
  </si>
  <si>
    <t>FR: 2019 participant online (33) and telephone survey (12), New research telephone survey of 2018 and 2019 active trade allies (82). AFUE 97+ weighted 46.2% Participants (0.31) and trade allies 53.8% (0.24).
PSO: 2018/2019 participant telephone survey (100), Active Trade Ally Spillover: 2019 TA telephone survey (95). Inactive Trade Ally Spillover: GPY2 PGL&amp;NSG Inactive TA telephone survey.</t>
  </si>
  <si>
    <t>The heating savings factor for residential advanced thermostats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of 0.90.</t>
  </si>
  <si>
    <t>0.88 Air Sealing
0.89 Attic Insul.</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</si>
  <si>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savings adjustment factor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that is 1 minus 50% of the researched free ridership rate plus non-participant spillover.</t>
  </si>
  <si>
    <t>0.83 All Other Measures
0.91 Thermostats</t>
  </si>
  <si>
    <t>0.86 All Other Measures
0.92 Themostats</t>
  </si>
  <si>
    <t>Retro-Commissioning (Joint and Nicor Gas Only)</t>
  </si>
  <si>
    <t>Nicor Gas</t>
  </si>
  <si>
    <t>FR: 2019 participant online (274 analyzed completes) and telephone (57 analyzed) survey. New research telephone survey of 2018 and 2019 active trade allies (82 analyzed). AFUE &gt;95 weighted 47.5% Participants (0.35) and trade allies 52.5% (0.24). 
PSO: 2018/2019 participant telephone survey (100 analyzed), Active Trade Ally Spillover (ATSO): 2019 TA telephone survey (95 completes analyzed). Inactive Trade Ally Spillover (IATSO): GPY2 PGL&amp;NSG Inactive TA telephone survey.</t>
  </si>
  <si>
    <t>No NTG adjustment is applied to savings derived from a consumption data analysis with an experimental design that does not require further net savings adjustment per Table 5-3 in Volume 4 of the IL-TRM.</t>
  </si>
  <si>
    <t>FR (Nicor Gas EM&amp;V GPY4); NPSO (no value). Participant Spillover from survey of 65 participants from a sample of Nicor Gas, Peoples Gas, and North Shore Gas GPY6 multi-family program participants. Includes Central Plant Optimization.</t>
  </si>
  <si>
    <t>Based on FR, PSO, and Steam Trap NPSO from 2018 Navigant research with 2018 BEER program participants, trade allies, and non-participating steam trap trade allies. Participant FR value of 0.23 based on 31 interviews (C/P=90/11). Trade Ally FR of 0.11 based on interviews with 12 non-steam trap TAs and 7 steam trap TAs. Participant/TA FR results weighted 66/34. Participant spillover from 2 respondents of 31 interviews with 2018 participants: installed steam traps (majority of PSO) and non-steam trap measures (minimal PSO). Non-Steam Trap NPSO (Nicor Gas EM&amp;V GPY2) value is 0.02 weighted with steam trap NPSO (0.0) to equal 0.01. Non-participant spillover from GPY2 research consisted of 31 non-participating trade ally interviews, of which 10 responded to spillover questions and two identified spillover amounting to 2% of program savings. Reviewing the 2018 steam trap NTG research that included participants, and participating and non-participating trade allies, we revised the steam trap non-participant spillover to zero. We did not change the non-participant spillover for non-steam traps. The Thermostat NTG is 1 minus 50% of the program level free ridership plus NPSO, because the TRM heating savings was based on a consumption data analysis using matching to non-participants.</t>
  </si>
  <si>
    <t>Participant: 0.00
TA: 0.00</t>
  </si>
  <si>
    <t>Participant: 0.11
TA: 0.00
Wgt: 40%P / 60%TA
FR = 0.04</t>
  </si>
  <si>
    <t>All Measures except Thermostats = 0.96
Thermostats = 0.98</t>
  </si>
  <si>
    <t>Small Bus - Prescriptive Rebates and Thermostats</t>
  </si>
  <si>
    <t xml:space="preserve">&gt;FR (Guidehouse Survey conducted in 2021): Participant free ridership reported by 353 (C/I: 90/2) complete responses passing consistency checks from 746 respondents to an online survey sent/received June/July/August 2021 to 6,000 weatherization kit participants from 8/1/2020 through 2/28/2021. 
&gt;PSO (Guidehouse survey conducted in 2021) Participant spillover reported by 195 respondents that passed all TRM v9 screening criteria from 1610 respondents to an online survey sent/received June/July/August 2021 to 29,311 participants from 9/1/2019 through 3/31/2020. NPSO (no value). </t>
  </si>
  <si>
    <t xml:space="preserve">&gt;The IL TRM specifies that the free ridership for residential showerheads and aerators be set at zero when estimating gross savings using a default baseline average flow rate that includes the effect of existing low flow fixtures. Consistent with EEE, Guidehouse recommends that shower timers (which account for a very small portion of the program) also be assigned a NTG of 1.00.
&gt; PSO (Guidehouse survey conducted in 2021) Participant spillover reported by 195 of 1610 respondents to an online survey sent June/July/August 2021 to 29,311 participants from 9/1/2019 through 3/31/2020. NPSO (no value). </t>
  </si>
  <si>
    <t>&gt;FR (Guidehouse research conducted in 2021): Participant FR based on responses from year 2020 participants and EESPs. Participant free ridership reported by 10 (C/I: 90/10) responses from population of 132 participants. EESP FR reported by 10 EESPs (delivering 15% of program savings) from population of 25 EESPs. FR results weighted 37% participants and 63% EESP. 
&gt;Spillover (Guidehouse research conducted in 2021): Spillover population and sample same as free ridership, results verified from two of six participant respondents passing spillover screen. EESP natural gas spillover was negligible from one respondent. No NPSO.</t>
  </si>
  <si>
    <t>Portfolio</t>
  </si>
  <si>
    <t>Small Bus - Assessment / Direct Install / Kits</t>
  </si>
  <si>
    <t>Continue NTG value from 2021.  Basis of 2021 value: Guidehouse reviewed the program delivery information and recommended this program path use the NTG ratio from research of 30 GPY5 Nicor Gas’ Small Business-Direct Install participants weighted with Trade Ally FR responses. This program is similar delivery (extensive trade ally involvement), incentive level (no cost to customer), and target customer. For our 2021 recommendation and extending that to 2022, we recommended the 0.92 value for the Business Optimization program until primary NTG research for the program can be conducted.</t>
  </si>
  <si>
    <t>The evaluation team recommends a deemed NTG of 0.80 for the CFS Program for all utility partners until research can be conducted.</t>
  </si>
  <si>
    <t>Commercial Food Service (CFS) Midstream Pilot Program</t>
  </si>
  <si>
    <t>Emerging Technology Pilot Programs and Research Projects</t>
  </si>
  <si>
    <t>Market Transformation Pilot Programs and Research Projects</t>
  </si>
  <si>
    <t>Affordable Housing New Construction</t>
  </si>
  <si>
    <t>Residental</t>
  </si>
  <si>
    <t>Aerators: 1.00; 
SH: 0.84</t>
  </si>
  <si>
    <t>SH, Aerators: 1.00; 
Shower Time: 0.84</t>
  </si>
  <si>
    <t>Guidehouse conducted secondary research but found no comparable program with a researched NTG value.  We recommend the TRM default value of 0.80 for all measures, except advanced thermostats have a NTG of 0.90.</t>
  </si>
  <si>
    <t>Direct Install or Reprogramming Advanced Thermostat</t>
  </si>
  <si>
    <t>The NTG for advanced thermostat measures is 0.90</t>
  </si>
  <si>
    <t>New Construction - Advanced Thermostat</t>
  </si>
  <si>
    <t>Advanced (Smart) Thermostats, Rebates (HEER), All programs.</t>
  </si>
  <si>
    <t>NTG value for this Income Qualified program is 1.00</t>
  </si>
  <si>
    <t>&gt;FR (Guidehouse research conducted in 2021): Free ridership (FR) based on responses from 2020 and 2021 participants and 2019 and 2020 TAs. Participant free ridership reported by 12 (C/I: 90/16) complete responses passing consistency checks from sample of 365 Small Business participants from January 2020 through June 2021. Trade Ally FR reported by three largest contributing TAs (delivering 78% of program savings) from sample of largest 15 contributing TAs (91% of program savings) that participated in 2019 or 2020. FR results weighted 40% participants and 60% TA. Single NTG value applies to DI/Assessment, Prescriptive, and Custom delivery approaches (DI and Custom population savings too small for separate estimates).
&gt;Participant and Trade Ally spillover of 0.00 from same sample as FR (Guidehouse, 2021 research). NPSO: Ten GPY5 SB trade ally interviews found NPSO. 
&gt;The Thermostat NTG is 1 minus 50% of the program level free ridership plus NPSO, because the TRM heating savings was based on a consumption data analysis using matching to non-participants.</t>
  </si>
  <si>
    <t>&gt;Participant FR and SO (Guidehouse 2021 research). Participant FR based on 11 completed survey responses of 2020 participants from population of 41 unique participant contacts, accounting for 53% of program savings. 
&gt; PSO based on response from 1 of 14 participants that responded to SO questions (SO value determined from customer follow-up). TA-PSO, NPSO: Eight GPY5 trade ally interviews found no PSO or NPSO.</t>
  </si>
  <si>
    <t>Advanced Thermostats</t>
  </si>
  <si>
    <t>NTG value for this measure in all Income Qualified programs is 1.00</t>
  </si>
  <si>
    <t>Leave-Behind Kit. NTG=0.99: Leave Behind Kits are a new offering of self-install measures. Evaluator recommendation is a free ridership of 0.08 for those measures, matching the findings for pipe insulation, and a program-level spillover value of 0.07.</t>
  </si>
  <si>
    <t>HES/HEA Leave-Behind Kit</t>
  </si>
  <si>
    <t>No Value</t>
  </si>
  <si>
    <t>Consensus?</t>
  </si>
  <si>
    <t>Direct Install (DI) / Direct Distribution In-Unit and Common Area (all measures except in-unit DI faucet aerators and in-unit DI showerheads)</t>
  </si>
  <si>
    <t>Direct Install / Direct Distribution In-Unit Showerheads (when meeting TRM specifications for zero free ridership treatment)</t>
  </si>
  <si>
    <t>Direct Install / Direct Distribution In-Unit Faucet Aerators (when meeting TRM specifications for zero free ridership treatment)</t>
  </si>
  <si>
    <t>2021 FR =0.61</t>
  </si>
  <si>
    <t xml:space="preserve">NTG is the average of previous 4 program years of research GPY6 (NTG=0.48); CY2018 (0.45); CY2019 (0.39); CY2020 (NA); and CY2021 (0.39). The 2021 FR estimate from Opinion Dynamics CY2021 research, based on 32 completed interviews from a population of 58 projects representing 74% of therm savings. </t>
  </si>
  <si>
    <t>2023 NTG Values - Draft 1</t>
  </si>
  <si>
    <t>New NTG Research Since Final 2022 Recommendations</t>
  </si>
  <si>
    <t>2023 NTG Values - Evaluator Recommendations</t>
  </si>
  <si>
    <t>2023
NTG Value</t>
  </si>
  <si>
    <t>Income Eligible</t>
  </si>
  <si>
    <r>
      <t xml:space="preserve">Comprehensive All Rebated Measures, and Central Plant Optimization. </t>
    </r>
    <r>
      <rPr>
        <sz val="10"/>
        <color rgb="FFFF0000"/>
        <rFont val="Arial"/>
        <family val="2"/>
      </rPr>
      <t>Includes Air Sealing and Insulation projects</t>
    </r>
  </si>
  <si>
    <r>
      <t xml:space="preserve">Business Energy Eff Rebates, including Thermostats </t>
    </r>
    <r>
      <rPr>
        <sz val="10"/>
        <color rgb="FFFF0000"/>
        <rFont val="Arial"/>
        <family val="2"/>
      </rPr>
      <t>and Agricultural measures</t>
    </r>
  </si>
  <si>
    <r>
      <t xml:space="preserve">Pilot program-specific NTG values to be determined by evaluation early in each project. </t>
    </r>
    <r>
      <rPr>
        <sz val="10"/>
        <color rgb="FFFF0000"/>
        <rFont val="Arial"/>
        <family val="2"/>
      </rPr>
      <t>If primary research is not possible, we will conduct secondary research. If research is inconclusive, the default value of 0.80 will apply.</t>
    </r>
  </si>
  <si>
    <t>Sector-wide, non-income-eligible residential customers</t>
  </si>
  <si>
    <r>
      <t xml:space="preserve">Updated cells highlighted in yellow, new text and values shown in </t>
    </r>
    <r>
      <rPr>
        <sz val="11"/>
        <color rgb="FFFF0000"/>
        <rFont val="Franklin Gothic Book"/>
        <family val="2"/>
      </rPr>
      <t>red font</t>
    </r>
  </si>
  <si>
    <r>
      <t xml:space="preserve">Pilot program-specific NTG values to be determined by evaluation early in each pilot/program. </t>
    </r>
    <r>
      <rPr>
        <sz val="10"/>
        <color rgb="FFFF0000"/>
        <rFont val="Arial"/>
        <family val="2"/>
      </rPr>
      <t>If primary research is not possible, we will conduct secondary research. If research is inconclusive, the default value of 0.80 will apply.</t>
    </r>
  </si>
  <si>
    <r>
      <t xml:space="preserve">&gt; The objective of the research was to estimate non-income-eligible-residential sector-wide non-participant spillover (NPSO) for Nicor Gas using Illinois TRM version 10 Attachment A, Section 4.1.3 </t>
    </r>
    <r>
      <rPr>
        <i/>
        <sz val="10"/>
        <color rgb="FFFF0000"/>
        <rFont val="Arial"/>
        <family val="2"/>
      </rPr>
      <t>Nonparticipant Spillover Measured from Customers</t>
    </r>
    <r>
      <rPr>
        <sz val="10"/>
        <color rgb="FFFF0000"/>
        <rFont val="Arial"/>
        <family val="2"/>
      </rPr>
      <t xml:space="preserve">. The study scope was limited to Nicor Gas. The NPSO survey was fielded in August 2022 through an online survey sent to 40,000 randomly selected non-participants identified by analysis of Nicor Gas tracking data. 
&gt; NPSO savings results based on 4 customers passing non-participant screening, Nicor Gas EE offerings awareness confirmation, and measure-specific spillover influence score thresholds from a total of 277 residential non-income-eligible, non-participants. Survey findings were 0.50 therms saved per surveyed non-income-eligible non-participant, applied to 752,393 non-participants in the population.
&gt; The 0.046 NPSO rate is a multiplier on residential net savings and is not additive to individual program-level NTG values (e.g., a HEER program NTG of 0.84 does not become 0.886). Each year, the NPSO rate of 0.046 will be multiplied by the program portfolio total residential net therms saved, and the resulting NPSO therms will be added to the portfolio total net therms.
&gt; Previously researched HEER NPSO values represent high efficiency furnaces and boilers - these measures are not present in the qualifying residential sector NPSO results and are not double-counted. 
&gt; The values provided here are presented in a draft memo from Guidehouse: </t>
    </r>
    <r>
      <rPr>
        <i/>
        <sz val="10"/>
        <color rgb="FFFF0000"/>
        <rFont val="Arial"/>
        <family val="2"/>
      </rPr>
      <t>Nicor Gas NPSO Research Results Memo 2022-08-31 draft.</t>
    </r>
  </si>
  <si>
    <t>0.046
(This value is a multiplier on residential program porfolio total net savings and is not added to program-specific NTG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</si>
</sst>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_(* #,##0.0000_);_(* \(#,##0.0000\);_(* &quot;-&quot;??_);_(@_)"/>
    <numFmt numFmtId="166" formatCode="_(* #,##0.000_);_(* \(#,##0.000\);_(* &quot;-&quot;??_);_(@_)"/>
  </numFmts>
  <fonts count="14" x14ac:knownFonts="1">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sz val="10"/>
      <name val="Arial"/>
      <family val="2"/>
    </font>
    <font>
      <sz val="11"/>
      <name val="Arial"/>
      <family val="2"/>
    </font>
    <font>
      <b/>
      <sz val="11"/>
      <name val="Arial"/>
      <family val="2"/>
    </font>
    <font>
      <sz val="10"/>
      <color theme="1"/>
      <name val="Arial"/>
      <family val="2"/>
    </font>
    <font>
      <sz val="8"/>
      <name val="Calibri"/>
      <family val="2"/>
      <scheme val="minor"/>
    </font>
    <font>
      <b/>
      <sz val="11"/>
      <color indexed="8"/>
      <name val="Arial"/>
      <family val="2"/>
    </font>
    <font>
      <sz val="10"/>
      <color rgb="FFFF0000"/>
      <name val="Arial"/>
      <family val="2"/>
    </font>
    <font>
      <sz val="11"/>
      <color rgb="FFFF0000"/>
      <name val="Arial"/>
      <family val="2"/>
    </font>
    <font>
      <sz val="11"/>
      <color rgb="FFFF0000"/>
      <name val="Franklin Gothic Book"/>
      <family val="2"/>
    </font>
    <font>
      <i/>
      <sz val="10"/>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cellStyleXfs>
  <cellXfs count="104">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9" fontId="2" fillId="0" borderId="0" xfId="1" applyFont="1" applyAlignment="1">
      <alignment horizontal="center" vertical="center"/>
    </xf>
    <xf numFmtId="2" fontId="5" fillId="0" borderId="1" xfId="3"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2" fontId="5" fillId="0" borderId="1" xfId="3" applyNumberFormat="1" applyFont="1" applyFill="1" applyBorder="1" applyAlignment="1">
      <alignment horizontal="center" vertical="center" wrapText="1"/>
    </xf>
    <xf numFmtId="0" fontId="6" fillId="0" borderId="0" xfId="0" applyFont="1" applyFill="1" applyAlignment="1">
      <alignment vertical="center"/>
    </xf>
    <xf numFmtId="20" fontId="5" fillId="0" borderId="0" xfId="0" applyNumberFormat="1" applyFont="1" applyFill="1" applyAlignment="1">
      <alignment vertical="center"/>
    </xf>
    <xf numFmtId="0" fontId="5" fillId="0" borderId="0" xfId="0" applyFont="1" applyFill="1" applyAlignment="1">
      <alignment vertical="center"/>
    </xf>
    <xf numFmtId="9" fontId="5" fillId="0" borderId="0" xfId="1" applyFont="1" applyFill="1" applyAlignment="1">
      <alignment horizontal="center" vertical="center"/>
    </xf>
    <xf numFmtId="0" fontId="5" fillId="0" borderId="0" xfId="0" applyFont="1" applyAlignment="1">
      <alignment vertical="center"/>
    </xf>
    <xf numFmtId="49" fontId="6" fillId="0" borderId="0" xfId="0" applyNumberFormat="1" applyFont="1" applyFill="1" applyAlignment="1">
      <alignment vertical="center"/>
    </xf>
    <xf numFmtId="9" fontId="5" fillId="0" borderId="0" xfId="1" applyFont="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2" fontId="5" fillId="0" borderId="1" xfId="1" applyNumberFormat="1" applyFont="1" applyFill="1" applyBorder="1" applyAlignment="1">
      <alignment horizontal="center" vertical="center"/>
    </xf>
    <xf numFmtId="0" fontId="4" fillId="0" borderId="1" xfId="0"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0" fontId="4" fillId="0" borderId="1" xfId="0" applyFont="1" applyFill="1" applyBorder="1" applyAlignment="1">
      <alignment vertical="center" wrapText="1"/>
    </xf>
    <xf numFmtId="0" fontId="0" fillId="0" borderId="0" xfId="0" applyAlignment="1">
      <alignment horizontal="left" vertical="top"/>
    </xf>
    <xf numFmtId="0" fontId="4" fillId="0" borderId="1" xfId="0" applyFont="1" applyFill="1" applyBorder="1" applyAlignment="1">
      <alignment vertical="top" wrapText="1"/>
    </xf>
    <xf numFmtId="0" fontId="6" fillId="0" borderId="0" xfId="0" applyFont="1" applyFill="1" applyAlignment="1">
      <alignment vertical="top" wrapText="1"/>
    </xf>
    <xf numFmtId="0" fontId="5" fillId="0" borderId="1" xfId="0" applyFont="1" applyFill="1" applyBorder="1" applyAlignment="1">
      <alignment horizontal="center" vertical="center" wrapText="1"/>
    </xf>
    <xf numFmtId="0" fontId="6" fillId="2" borderId="1" xfId="0" applyFont="1" applyFill="1" applyBorder="1" applyAlignment="1">
      <alignment horizontal="left" vertical="center"/>
    </xf>
    <xf numFmtId="2" fontId="5" fillId="0" borderId="1" xfId="1" applyNumberFormat="1" applyFont="1" applyFill="1" applyBorder="1" applyAlignment="1">
      <alignment horizontal="center" vertical="center" wrapText="1"/>
    </xf>
    <xf numFmtId="15" fontId="6" fillId="0" borderId="0" xfId="0" applyNumberFormat="1" applyFont="1" applyFill="1" applyAlignment="1">
      <alignment vertical="center"/>
    </xf>
    <xf numFmtId="0" fontId="7" fillId="0" borderId="0" xfId="0" applyFont="1" applyFill="1" applyAlignment="1">
      <alignment horizontal="center" vertical="top"/>
    </xf>
    <xf numFmtId="165" fontId="5" fillId="0" borderId="0" xfId="3" applyNumberFormat="1" applyFont="1" applyFill="1" applyAlignment="1">
      <alignment horizontal="center" vertical="center" wrapText="1"/>
    </xf>
    <xf numFmtId="165" fontId="5" fillId="0" borderId="0" xfId="3" applyNumberFormat="1" applyFont="1" applyAlignment="1">
      <alignment horizontal="center" vertical="center" wrapText="1"/>
    </xf>
    <xf numFmtId="165" fontId="2" fillId="0" borderId="0" xfId="3" applyNumberFormat="1" applyFont="1" applyAlignment="1">
      <alignment horizontal="center" vertical="center" wrapText="1"/>
    </xf>
    <xf numFmtId="43" fontId="5" fillId="0" borderId="1" xfId="3" applyNumberFormat="1" applyFont="1" applyFill="1" applyBorder="1" applyAlignment="1">
      <alignment horizontal="center" vertical="center" wrapText="1"/>
    </xf>
    <xf numFmtId="43" fontId="5" fillId="0" borderId="1" xfId="3" applyNumberFormat="1" applyFont="1" applyFill="1" applyBorder="1" applyAlignment="1">
      <alignment horizontal="right" vertical="center" wrapText="1"/>
    </xf>
    <xf numFmtId="43" fontId="0" fillId="0" borderId="0" xfId="3" applyNumberFormat="1" applyFont="1" applyAlignment="1">
      <alignment horizontal="right" vertical="center"/>
    </xf>
    <xf numFmtId="2" fontId="5" fillId="0" borderId="2" xfId="0" applyNumberFormat="1" applyFont="1" applyFill="1" applyBorder="1" applyAlignment="1">
      <alignment horizontal="center" vertical="center" wrapText="1"/>
    </xf>
    <xf numFmtId="2" fontId="5" fillId="0" borderId="2" xfId="0" applyNumberFormat="1" applyFont="1" applyFill="1" applyBorder="1" applyAlignment="1">
      <alignment horizontal="right" vertical="center" wrapText="1"/>
    </xf>
    <xf numFmtId="43" fontId="0" fillId="0" borderId="0" xfId="3" applyFont="1" applyAlignment="1">
      <alignment horizontal="right" vertical="center"/>
    </xf>
    <xf numFmtId="0" fontId="9" fillId="3" borderId="1" xfId="0" applyFont="1" applyFill="1" applyBorder="1" applyAlignment="1">
      <alignment horizontal="center" vertical="center" wrapText="1"/>
    </xf>
    <xf numFmtId="43" fontId="9" fillId="3" borderId="1" xfId="3" applyFont="1" applyFill="1" applyBorder="1" applyAlignment="1">
      <alignment horizontal="center" vertical="center" wrapText="1"/>
    </xf>
    <xf numFmtId="43" fontId="9" fillId="3" borderId="1" xfId="3"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2" fontId="5" fillId="0" borderId="1" xfId="3" applyNumberFormat="1" applyFont="1" applyFill="1" applyBorder="1" applyAlignment="1">
      <alignment horizontal="right" vertical="center" wrapText="1"/>
    </xf>
    <xf numFmtId="2" fontId="5" fillId="0" borderId="1" xfId="3" quotePrefix="1" applyNumberFormat="1" applyFont="1" applyFill="1" applyBorder="1" applyAlignment="1">
      <alignment horizontal="right" vertical="center" wrapText="1"/>
    </xf>
    <xf numFmtId="43" fontId="0" fillId="0" borderId="0" xfId="3" applyNumberFormat="1" applyFont="1" applyAlignment="1">
      <alignment horizontal="center" vertical="center"/>
    </xf>
    <xf numFmtId="43" fontId="5" fillId="0" borderId="1" xfId="3" applyNumberFormat="1" applyFont="1" applyFill="1" applyBorder="1" applyAlignment="1">
      <alignment horizontal="center" vertical="center"/>
    </xf>
    <xf numFmtId="0" fontId="5" fillId="0" borderId="1" xfId="0" applyFont="1" applyFill="1" applyBorder="1" applyAlignment="1">
      <alignment horizontal="left" vertical="center" wrapText="1"/>
    </xf>
    <xf numFmtId="43" fontId="5" fillId="0" borderId="2" xfId="3" applyNumberFormat="1" applyFont="1" applyFill="1" applyBorder="1" applyAlignment="1">
      <alignment horizontal="center" vertical="center" wrapText="1"/>
    </xf>
    <xf numFmtId="2" fontId="5" fillId="0" borderId="2" xfId="0" applyNumberFormat="1" applyFont="1" applyFill="1" applyBorder="1" applyAlignment="1">
      <alignment horizontal="center" vertical="center"/>
    </xf>
    <xf numFmtId="0" fontId="4" fillId="0" borderId="4" xfId="0" applyFont="1" applyFill="1" applyBorder="1" applyAlignment="1">
      <alignment horizontal="left" vertical="top" wrapText="1"/>
    </xf>
    <xf numFmtId="43" fontId="5" fillId="0" borderId="1" xfId="3" applyNumberFormat="1" applyFont="1" applyFill="1" applyBorder="1" applyAlignment="1">
      <alignment horizontal="right" vertical="center"/>
    </xf>
    <xf numFmtId="0" fontId="7" fillId="0" borderId="1" xfId="0" applyFont="1" applyFill="1" applyBorder="1" applyAlignment="1">
      <alignment horizontal="left" vertical="top" wrapText="1"/>
    </xf>
    <xf numFmtId="2" fontId="4" fillId="0" borderId="1" xfId="1" applyNumberFormat="1" applyFont="1" applyFill="1" applyBorder="1" applyAlignment="1">
      <alignment horizontal="left" vertical="top" wrapText="1"/>
    </xf>
    <xf numFmtId="0" fontId="4" fillId="4" borderId="1" xfId="0" applyFont="1" applyFill="1" applyBorder="1" applyAlignment="1">
      <alignment vertical="center" wrapText="1"/>
    </xf>
    <xf numFmtId="2" fontId="4" fillId="0" borderId="1" xfId="0" applyNumberFormat="1" applyFont="1" applyFill="1" applyBorder="1" applyAlignment="1">
      <alignment horizontal="center" vertical="center"/>
    </xf>
    <xf numFmtId="2" fontId="4" fillId="0" borderId="1" xfId="3" applyNumberFormat="1" applyFont="1" applyFill="1" applyBorder="1" applyAlignment="1">
      <alignment horizontal="center" vertical="center"/>
    </xf>
    <xf numFmtId="0" fontId="4" fillId="0" borderId="1" xfId="0" applyFont="1" applyFill="1" applyBorder="1" applyAlignment="1">
      <alignment horizontal="center" vertical="center" wrapText="1"/>
    </xf>
    <xf numFmtId="43" fontId="4" fillId="0" borderId="1" xfId="3" applyNumberFormat="1" applyFont="1" applyFill="1" applyBorder="1" applyAlignment="1">
      <alignment horizontal="center" vertical="center" wrapText="1"/>
    </xf>
    <xf numFmtId="2" fontId="4" fillId="0" borderId="1" xfId="3" applyNumberFormat="1" applyFont="1" applyFill="1" applyBorder="1" applyAlignment="1">
      <alignment horizontal="right" vertical="center" wrapText="1"/>
    </xf>
    <xf numFmtId="0" fontId="10" fillId="4" borderId="1" xfId="0" applyFont="1" applyFill="1" applyBorder="1" applyAlignment="1">
      <alignment horizontal="left" vertical="center" wrapText="1"/>
    </xf>
    <xf numFmtId="0" fontId="10" fillId="4" borderId="1" xfId="0" applyFont="1" applyFill="1" applyBorder="1" applyAlignment="1">
      <alignment vertical="center" wrapText="1"/>
    </xf>
    <xf numFmtId="2" fontId="11" fillId="4" borderId="1" xfId="3" applyNumberFormat="1" applyFont="1" applyFill="1" applyBorder="1" applyAlignment="1">
      <alignment horizontal="center" vertical="center"/>
    </xf>
    <xf numFmtId="43" fontId="11" fillId="4" borderId="1" xfId="3" applyNumberFormat="1" applyFont="1" applyFill="1" applyBorder="1" applyAlignment="1">
      <alignment horizontal="center" vertical="center" wrapText="1"/>
    </xf>
    <xf numFmtId="43" fontId="11" fillId="4" borderId="2" xfId="3"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2" fontId="11" fillId="4" borderId="2" xfId="3" applyNumberFormat="1" applyFont="1" applyFill="1" applyBorder="1" applyAlignment="1">
      <alignment horizontal="right" vertical="center" wrapText="1"/>
    </xf>
    <xf numFmtId="0" fontId="10" fillId="4" borderId="2" xfId="0" applyFont="1" applyFill="1" applyBorder="1" applyAlignment="1">
      <alignment horizontal="left" vertical="top" wrapText="1"/>
    </xf>
    <xf numFmtId="2" fontId="11" fillId="4" borderId="1" xfId="3" applyNumberFormat="1" applyFont="1" applyFill="1" applyBorder="1" applyAlignment="1">
      <alignment horizontal="right" vertical="center" wrapText="1"/>
    </xf>
    <xf numFmtId="2" fontId="4" fillId="4" borderId="1" xfId="1" applyNumberFormat="1" applyFont="1" applyFill="1" applyBorder="1" applyAlignment="1">
      <alignment horizontal="left" vertical="top" wrapText="1"/>
    </xf>
    <xf numFmtId="166" fontId="11" fillId="4" borderId="2" xfId="3" applyNumberFormat="1" applyFont="1" applyFill="1" applyBorder="1" applyAlignment="1">
      <alignment horizontal="right" vertical="center" wrapText="1"/>
    </xf>
    <xf numFmtId="0" fontId="2" fillId="4" borderId="0" xfId="0" applyFont="1" applyFill="1" applyAlignment="1">
      <alignment vertical="center"/>
    </xf>
    <xf numFmtId="0" fontId="5" fillId="4" borderId="0" xfId="0" applyFont="1" applyFill="1" applyAlignment="1">
      <alignment vertical="center"/>
    </xf>
    <xf numFmtId="9" fontId="5" fillId="4" borderId="0" xfId="1" applyFont="1" applyFill="1" applyAlignment="1">
      <alignment horizontal="center" vertical="center"/>
    </xf>
    <xf numFmtId="165" fontId="5" fillId="4" borderId="0" xfId="3" applyNumberFormat="1" applyFont="1" applyFill="1" applyAlignment="1">
      <alignment horizontal="center" vertical="center" wrapText="1"/>
    </xf>
    <xf numFmtId="0" fontId="7" fillId="4" borderId="0" xfId="0" applyFont="1" applyFill="1" applyAlignment="1">
      <alignment horizontal="center" vertical="top"/>
    </xf>
    <xf numFmtId="2" fontId="5" fillId="0" borderId="2" xfId="0" applyNumberFormat="1" applyFont="1" applyFill="1" applyBorder="1" applyAlignment="1">
      <alignment horizontal="center" vertical="center"/>
    </xf>
    <xf numFmtId="2" fontId="5" fillId="0" borderId="4" xfId="0" applyNumberFormat="1" applyFont="1" applyFill="1" applyBorder="1" applyAlignment="1">
      <alignment horizontal="center" vertical="center"/>
    </xf>
    <xf numFmtId="2" fontId="5" fillId="0" borderId="3" xfId="0" applyNumberFormat="1" applyFont="1" applyFill="1" applyBorder="1" applyAlignment="1">
      <alignment horizontal="center" vertical="center"/>
    </xf>
    <xf numFmtId="43" fontId="5" fillId="0" borderId="2" xfId="3" applyNumberFormat="1" applyFont="1" applyFill="1" applyBorder="1" applyAlignment="1">
      <alignment horizontal="center" vertical="center" wrapText="1"/>
    </xf>
    <xf numFmtId="43" fontId="5" fillId="0" borderId="3" xfId="3" applyNumberFormat="1" applyFont="1" applyFill="1" applyBorder="1" applyAlignment="1">
      <alignment horizontal="center" vertical="center" wrapText="1"/>
    </xf>
    <xf numFmtId="43" fontId="5" fillId="0" borderId="4" xfId="3"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166" fontId="6" fillId="3" borderId="6" xfId="3" applyNumberFormat="1" applyFont="1" applyFill="1" applyBorder="1" applyAlignment="1">
      <alignment horizontal="center" vertical="center"/>
    </xf>
    <xf numFmtId="0" fontId="6" fillId="3" borderId="7"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2" fontId="5" fillId="0" borderId="2" xfId="3" applyNumberFormat="1" applyFont="1" applyFill="1" applyBorder="1" applyAlignment="1">
      <alignment horizontal="center" vertical="center" wrapText="1"/>
    </xf>
    <xf numFmtId="2" fontId="5" fillId="0" borderId="3" xfId="3" applyNumberFormat="1" applyFont="1" applyFill="1" applyBorder="1" applyAlignment="1">
      <alignment horizontal="center" vertical="center" wrapText="1"/>
    </xf>
    <xf numFmtId="2" fontId="5" fillId="0" borderId="4" xfId="3" applyNumberFormat="1" applyFont="1" applyFill="1" applyBorder="1" applyAlignment="1">
      <alignment horizontal="center" vertical="center" wrapText="1"/>
    </xf>
    <xf numFmtId="2" fontId="5" fillId="0" borderId="2" xfId="3" applyNumberFormat="1" applyFont="1" applyFill="1" applyBorder="1" applyAlignment="1">
      <alignment horizontal="right" vertical="center" wrapText="1"/>
    </xf>
    <xf numFmtId="2" fontId="5" fillId="0" borderId="3" xfId="3" applyNumberFormat="1" applyFont="1" applyFill="1" applyBorder="1" applyAlignment="1">
      <alignment horizontal="right" vertical="center" wrapText="1"/>
    </xf>
    <xf numFmtId="2" fontId="5" fillId="0" borderId="4" xfId="3" applyNumberFormat="1" applyFont="1" applyFill="1" applyBorder="1" applyAlignment="1">
      <alignment horizontal="right" vertical="center" wrapText="1"/>
    </xf>
    <xf numFmtId="43" fontId="5" fillId="0" borderId="2" xfId="3" applyNumberFormat="1" applyFont="1" applyFill="1" applyBorder="1" applyAlignment="1">
      <alignment horizontal="right" vertical="center" wrapText="1"/>
    </xf>
    <xf numFmtId="43" fontId="5" fillId="0" borderId="3" xfId="3" applyNumberFormat="1" applyFont="1" applyFill="1" applyBorder="1" applyAlignment="1">
      <alignment horizontal="right" vertical="center" wrapText="1"/>
    </xf>
    <xf numFmtId="43" fontId="5" fillId="0" borderId="4" xfId="3" applyNumberFormat="1" applyFont="1" applyFill="1" applyBorder="1" applyAlignment="1">
      <alignment horizontal="right"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cellXfs>
  <cellStyles count="4">
    <cellStyle name="Comma" xfId="3" builtinId="3"/>
    <cellStyle name="Normal" xfId="0" builtinId="0"/>
    <cellStyle name="Normal 2" xfId="2" xr:uid="{00000000-0005-0000-0000-000002000000}"/>
    <cellStyle name="Percent" xfId="1" builtinId="5"/>
  </cellStyles>
  <dxfs count="0"/>
  <tableStyles count="0" defaultTableStyle="TableStyleMedium2" defaultPivotStyle="PivotStyleLight16"/>
  <colors>
    <mruColors>
      <color rgb="FFCCCCFF"/>
      <color rgb="FFF329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3"/>
  <sheetViews>
    <sheetView tabSelected="1" zoomScaleNormal="100" zoomScaleSheetLayoutView="100" workbookViewId="0">
      <pane ySplit="6" topLeftCell="A7" activePane="bottomLeft" state="frozen"/>
      <selection pane="bottomLeft" activeCell="A7" sqref="A7"/>
    </sheetView>
  </sheetViews>
  <sheetFormatPr defaultColWidth="9.26953125" defaultRowHeight="15" x14ac:dyDescent="0.35"/>
  <cols>
    <col min="1" max="1" width="15.54296875" style="3" customWidth="1"/>
    <col min="2" max="2" width="39" style="3" customWidth="1"/>
    <col min="3" max="8" width="8" style="3" hidden="1" customWidth="1"/>
    <col min="9" max="9" width="9.90625" style="3" hidden="1" customWidth="1"/>
    <col min="10" max="10" width="12.26953125" style="4" hidden="1" customWidth="1"/>
    <col min="11" max="11" width="18.7265625" style="4" hidden="1" customWidth="1"/>
    <col min="12" max="12" width="18.7265625" style="31" hidden="1" customWidth="1"/>
    <col min="13" max="13" width="18.7265625" style="31" customWidth="1"/>
    <col min="14" max="14" width="23.26953125" style="28" customWidth="1"/>
    <col min="15" max="15" width="18" style="37" customWidth="1"/>
    <col min="16" max="16" width="15.453125" style="37" customWidth="1"/>
    <col min="17" max="17" width="15.7265625" style="37" customWidth="1"/>
    <col min="18" max="18" width="19.7265625" style="34" customWidth="1"/>
    <col min="19" max="19" width="15.08984375" style="44" customWidth="1"/>
    <col min="20" max="20" width="83" style="21" customWidth="1"/>
    <col min="21" max="16384" width="9.26953125" style="1"/>
  </cols>
  <sheetData>
    <row r="1" spans="1:20" x14ac:dyDescent="0.35">
      <c r="A1" s="8" t="s">
        <v>75</v>
      </c>
      <c r="B1" s="9"/>
      <c r="C1" s="9"/>
      <c r="D1" s="9"/>
      <c r="E1" s="9"/>
      <c r="F1" s="10"/>
      <c r="G1" s="10"/>
      <c r="H1" s="10"/>
      <c r="I1" s="10"/>
      <c r="J1" s="11"/>
      <c r="K1" s="11"/>
      <c r="L1" s="29"/>
      <c r="M1" s="29"/>
    </row>
    <row r="2" spans="1:20" x14ac:dyDescent="0.35">
      <c r="A2" s="13" t="s">
        <v>117</v>
      </c>
      <c r="B2" s="10"/>
      <c r="C2" s="10"/>
      <c r="D2" s="10"/>
      <c r="E2" s="10"/>
      <c r="F2" s="10"/>
      <c r="G2" s="10"/>
      <c r="H2" s="10"/>
      <c r="I2" s="10"/>
      <c r="J2" s="11"/>
      <c r="K2" s="11"/>
      <c r="L2" s="29"/>
      <c r="M2" s="29"/>
    </row>
    <row r="3" spans="1:20" x14ac:dyDescent="0.35">
      <c r="A3" s="27">
        <v>44804</v>
      </c>
      <c r="B3" s="70" t="s">
        <v>126</v>
      </c>
      <c r="C3" s="71"/>
      <c r="D3" s="71"/>
      <c r="E3" s="71"/>
      <c r="F3" s="71"/>
      <c r="G3" s="71"/>
      <c r="H3" s="71"/>
      <c r="I3" s="71"/>
      <c r="J3" s="72"/>
      <c r="K3" s="72"/>
      <c r="L3" s="73"/>
      <c r="M3" s="73"/>
      <c r="N3" s="74"/>
    </row>
    <row r="4" spans="1:20" ht="20" customHeight="1" x14ac:dyDescent="0.35">
      <c r="A4" s="8"/>
      <c r="B4" s="23"/>
      <c r="C4" s="12"/>
      <c r="D4" s="12"/>
      <c r="E4" s="12"/>
      <c r="F4" s="12"/>
      <c r="G4" s="12"/>
      <c r="H4" s="12"/>
      <c r="I4" s="12"/>
      <c r="J4" s="14"/>
      <c r="K4" s="14"/>
      <c r="L4" s="30"/>
      <c r="M4" s="30"/>
    </row>
    <row r="5" spans="1:20" ht="20" customHeight="1" x14ac:dyDescent="0.35">
      <c r="A5" s="12"/>
      <c r="B5" s="10"/>
      <c r="C5" s="101" t="s">
        <v>43</v>
      </c>
      <c r="D5" s="102"/>
      <c r="E5" s="102"/>
      <c r="F5" s="102"/>
      <c r="G5" s="102"/>
      <c r="H5" s="102"/>
      <c r="I5" s="102"/>
      <c r="J5" s="102"/>
      <c r="K5" s="102"/>
      <c r="L5" s="102"/>
      <c r="M5" s="103"/>
      <c r="N5" s="84" t="s">
        <v>119</v>
      </c>
      <c r="O5" s="85"/>
      <c r="P5" s="85"/>
      <c r="Q5" s="85"/>
      <c r="R5" s="86"/>
      <c r="S5" s="86"/>
      <c r="T5" s="87"/>
    </row>
    <row r="6" spans="1:20" s="2" customFormat="1" ht="60" customHeight="1" x14ac:dyDescent="0.35">
      <c r="A6" s="25" t="s">
        <v>6</v>
      </c>
      <c r="B6" s="16" t="s">
        <v>27</v>
      </c>
      <c r="C6" s="15" t="s">
        <v>8</v>
      </c>
      <c r="D6" s="15" t="s">
        <v>9</v>
      </c>
      <c r="E6" s="15" t="s">
        <v>10</v>
      </c>
      <c r="F6" s="15" t="s">
        <v>2</v>
      </c>
      <c r="G6" s="15" t="s">
        <v>12</v>
      </c>
      <c r="H6" s="15" t="s">
        <v>16</v>
      </c>
      <c r="I6" s="15" t="s">
        <v>23</v>
      </c>
      <c r="J6" s="15">
        <v>2019</v>
      </c>
      <c r="K6" s="15">
        <v>2020</v>
      </c>
      <c r="L6" s="15">
        <v>2021</v>
      </c>
      <c r="M6" s="15">
        <v>2022</v>
      </c>
      <c r="N6" s="38" t="s">
        <v>118</v>
      </c>
      <c r="O6" s="39" t="s">
        <v>17</v>
      </c>
      <c r="P6" s="39" t="s">
        <v>18</v>
      </c>
      <c r="Q6" s="39" t="s">
        <v>19</v>
      </c>
      <c r="R6" s="40" t="s">
        <v>120</v>
      </c>
      <c r="S6" s="40" t="s">
        <v>111</v>
      </c>
      <c r="T6" s="41" t="s">
        <v>30</v>
      </c>
    </row>
    <row r="7" spans="1:20" ht="23" customHeight="1" x14ac:dyDescent="0.35">
      <c r="A7" s="20" t="s">
        <v>121</v>
      </c>
      <c r="B7" s="20" t="s">
        <v>65</v>
      </c>
      <c r="C7" s="6"/>
      <c r="D7" s="6"/>
      <c r="E7" s="6"/>
      <c r="F7" s="5"/>
      <c r="G7" s="5"/>
      <c r="H7" s="5">
        <v>1</v>
      </c>
      <c r="I7" s="5">
        <v>1</v>
      </c>
      <c r="J7" s="5">
        <v>1</v>
      </c>
      <c r="K7" s="5">
        <v>1</v>
      </c>
      <c r="L7" s="32">
        <v>1</v>
      </c>
      <c r="M7" s="32">
        <v>1</v>
      </c>
      <c r="N7" s="24" t="s">
        <v>13</v>
      </c>
      <c r="O7" s="42"/>
      <c r="P7" s="42"/>
      <c r="Q7" s="42"/>
      <c r="R7" s="33">
        <v>1</v>
      </c>
      <c r="S7" s="32"/>
      <c r="T7" s="18" t="s">
        <v>103</v>
      </c>
    </row>
    <row r="8" spans="1:20" ht="23.25" customHeight="1" x14ac:dyDescent="0.35">
      <c r="A8" s="20" t="s">
        <v>121</v>
      </c>
      <c r="B8" s="20" t="s">
        <v>64</v>
      </c>
      <c r="C8" s="6"/>
      <c r="D8" s="6"/>
      <c r="E8" s="6"/>
      <c r="F8" s="5"/>
      <c r="G8" s="5"/>
      <c r="H8" s="5">
        <v>1</v>
      </c>
      <c r="I8" s="5">
        <v>1</v>
      </c>
      <c r="J8" s="5">
        <v>1</v>
      </c>
      <c r="K8" s="5">
        <v>1</v>
      </c>
      <c r="L8" s="32">
        <v>1</v>
      </c>
      <c r="M8" s="32">
        <v>1</v>
      </c>
      <c r="N8" s="24" t="s">
        <v>13</v>
      </c>
      <c r="O8" s="42"/>
      <c r="P8" s="42"/>
      <c r="Q8" s="42"/>
      <c r="R8" s="33">
        <v>1</v>
      </c>
      <c r="S8" s="32"/>
      <c r="T8" s="18" t="s">
        <v>103</v>
      </c>
    </row>
    <row r="9" spans="1:20" ht="23.25" customHeight="1" x14ac:dyDescent="0.35">
      <c r="A9" s="20" t="s">
        <v>121</v>
      </c>
      <c r="B9" s="20" t="s">
        <v>106</v>
      </c>
      <c r="C9" s="6"/>
      <c r="D9" s="6"/>
      <c r="E9" s="6"/>
      <c r="F9" s="5"/>
      <c r="G9" s="5"/>
      <c r="H9" s="5">
        <v>1</v>
      </c>
      <c r="I9" s="5">
        <v>1</v>
      </c>
      <c r="J9" s="5">
        <v>1</v>
      </c>
      <c r="K9" s="5">
        <v>1</v>
      </c>
      <c r="L9" s="32">
        <v>1</v>
      </c>
      <c r="M9" s="32">
        <v>1</v>
      </c>
      <c r="N9" s="24" t="s">
        <v>13</v>
      </c>
      <c r="O9" s="42"/>
      <c r="P9" s="42"/>
      <c r="Q9" s="42"/>
      <c r="R9" s="33">
        <v>1</v>
      </c>
      <c r="S9" s="32"/>
      <c r="T9" s="18" t="s">
        <v>107</v>
      </c>
    </row>
    <row r="10" spans="1:20" ht="23.25" customHeight="1" x14ac:dyDescent="0.35">
      <c r="A10" s="20" t="s">
        <v>121</v>
      </c>
      <c r="B10" s="20" t="s">
        <v>26</v>
      </c>
      <c r="C10" s="6"/>
      <c r="D10" s="6"/>
      <c r="E10" s="6"/>
      <c r="F10" s="5"/>
      <c r="G10" s="5"/>
      <c r="H10" s="5">
        <v>1</v>
      </c>
      <c r="I10" s="5">
        <v>1</v>
      </c>
      <c r="J10" s="5">
        <v>1</v>
      </c>
      <c r="K10" s="5">
        <v>1</v>
      </c>
      <c r="L10" s="32">
        <v>1</v>
      </c>
      <c r="M10" s="32">
        <v>1</v>
      </c>
      <c r="N10" s="24" t="s">
        <v>13</v>
      </c>
      <c r="O10" s="42"/>
      <c r="P10" s="42"/>
      <c r="Q10" s="42"/>
      <c r="R10" s="33">
        <v>1</v>
      </c>
      <c r="S10" s="32"/>
      <c r="T10" s="18" t="s">
        <v>103</v>
      </c>
    </row>
    <row r="11" spans="1:20" ht="23.25" customHeight="1" x14ac:dyDescent="0.35">
      <c r="A11" s="20" t="s">
        <v>121</v>
      </c>
      <c r="B11" s="20" t="s">
        <v>94</v>
      </c>
      <c r="C11" s="6"/>
      <c r="D11" s="6"/>
      <c r="E11" s="6"/>
      <c r="F11" s="5"/>
      <c r="G11" s="5"/>
      <c r="H11" s="5">
        <v>1</v>
      </c>
      <c r="I11" s="5">
        <v>1</v>
      </c>
      <c r="J11" s="5">
        <v>1</v>
      </c>
      <c r="K11" s="5">
        <v>1</v>
      </c>
      <c r="L11" s="32">
        <v>1</v>
      </c>
      <c r="M11" s="32">
        <v>1</v>
      </c>
      <c r="N11" s="24" t="s">
        <v>13</v>
      </c>
      <c r="O11" s="42"/>
      <c r="P11" s="42"/>
      <c r="Q11" s="42"/>
      <c r="R11" s="33">
        <v>1</v>
      </c>
      <c r="S11" s="32"/>
      <c r="T11" s="18" t="s">
        <v>103</v>
      </c>
    </row>
    <row r="12" spans="1:20" ht="37" customHeight="1" x14ac:dyDescent="0.35">
      <c r="A12" s="20" t="s">
        <v>3</v>
      </c>
      <c r="B12" s="20" t="s">
        <v>102</v>
      </c>
      <c r="C12" s="6"/>
      <c r="D12" s="6"/>
      <c r="E12" s="6"/>
      <c r="F12" s="5"/>
      <c r="G12" s="5"/>
      <c r="H12" s="5" t="s">
        <v>22</v>
      </c>
      <c r="I12" s="5" t="s">
        <v>22</v>
      </c>
      <c r="J12" s="5" t="s">
        <v>22</v>
      </c>
      <c r="K12" s="5" t="s">
        <v>22</v>
      </c>
      <c r="L12" s="32">
        <v>0.9</v>
      </c>
      <c r="M12" s="32">
        <v>0.9</v>
      </c>
      <c r="N12" s="24" t="s">
        <v>13</v>
      </c>
      <c r="O12" s="42"/>
      <c r="P12" s="42"/>
      <c r="Q12" s="42"/>
      <c r="R12" s="33">
        <v>0.9</v>
      </c>
      <c r="S12" s="32"/>
      <c r="T12" s="18" t="s">
        <v>69</v>
      </c>
    </row>
    <row r="13" spans="1:20" ht="37.5" customHeight="1" x14ac:dyDescent="0.35">
      <c r="A13" s="20" t="s">
        <v>3</v>
      </c>
      <c r="B13" s="22" t="s">
        <v>57</v>
      </c>
      <c r="C13" s="75">
        <v>0.69</v>
      </c>
      <c r="D13" s="75">
        <v>0.69</v>
      </c>
      <c r="E13" s="75">
        <v>0.79</v>
      </c>
      <c r="F13" s="75">
        <v>0.79</v>
      </c>
      <c r="G13" s="75">
        <v>0.79</v>
      </c>
      <c r="H13" s="75">
        <v>0.79</v>
      </c>
      <c r="I13" s="75">
        <v>0.72</v>
      </c>
      <c r="J13" s="75">
        <v>0.72</v>
      </c>
      <c r="K13" s="75">
        <v>0.72</v>
      </c>
      <c r="L13" s="32">
        <v>0.84</v>
      </c>
      <c r="M13" s="32">
        <v>0.84</v>
      </c>
      <c r="N13" s="24" t="s">
        <v>13</v>
      </c>
      <c r="O13" s="42">
        <v>0.28999999999999998</v>
      </c>
      <c r="P13" s="43" t="s">
        <v>50</v>
      </c>
      <c r="Q13" s="42" t="s">
        <v>49</v>
      </c>
      <c r="R13" s="33">
        <v>0.84</v>
      </c>
      <c r="S13" s="32"/>
      <c r="T13" s="18" t="s">
        <v>76</v>
      </c>
    </row>
    <row r="14" spans="1:20" ht="39" customHeight="1" x14ac:dyDescent="0.35">
      <c r="A14" s="20" t="s">
        <v>3</v>
      </c>
      <c r="B14" s="22" t="s">
        <v>66</v>
      </c>
      <c r="C14" s="77"/>
      <c r="D14" s="77"/>
      <c r="E14" s="77"/>
      <c r="F14" s="77"/>
      <c r="G14" s="77"/>
      <c r="H14" s="77"/>
      <c r="I14" s="77"/>
      <c r="J14" s="77"/>
      <c r="K14" s="77"/>
      <c r="L14" s="32">
        <v>0.86</v>
      </c>
      <c r="M14" s="32">
        <v>0.86</v>
      </c>
      <c r="N14" s="24" t="s">
        <v>13</v>
      </c>
      <c r="O14" s="42">
        <v>0.27</v>
      </c>
      <c r="P14" s="43" t="s">
        <v>50</v>
      </c>
      <c r="Q14" s="42" t="s">
        <v>49</v>
      </c>
      <c r="R14" s="33">
        <v>0.86</v>
      </c>
      <c r="S14" s="32"/>
      <c r="T14" s="18" t="s">
        <v>68</v>
      </c>
    </row>
    <row r="15" spans="1:20" ht="43.5" customHeight="1" x14ac:dyDescent="0.35">
      <c r="A15" s="20" t="s">
        <v>3</v>
      </c>
      <c r="B15" s="22" t="s">
        <v>61</v>
      </c>
      <c r="C15" s="76"/>
      <c r="D15" s="76"/>
      <c r="E15" s="76"/>
      <c r="F15" s="76"/>
      <c r="G15" s="76"/>
      <c r="H15" s="76"/>
      <c r="I15" s="76"/>
      <c r="J15" s="76"/>
      <c r="K15" s="76"/>
      <c r="L15" s="32">
        <v>0.84</v>
      </c>
      <c r="M15" s="32">
        <v>0.84</v>
      </c>
      <c r="N15" s="24" t="s">
        <v>13</v>
      </c>
      <c r="O15" s="42">
        <v>0.28999999999999998</v>
      </c>
      <c r="P15" s="43" t="s">
        <v>50</v>
      </c>
      <c r="Q15" s="42" t="s">
        <v>49</v>
      </c>
      <c r="R15" s="33">
        <v>0.84</v>
      </c>
      <c r="S15" s="32"/>
      <c r="T15" s="18" t="s">
        <v>67</v>
      </c>
    </row>
    <row r="16" spans="1:20" ht="34.5" customHeight="1" x14ac:dyDescent="0.35">
      <c r="A16" s="88" t="s">
        <v>3</v>
      </c>
      <c r="B16" s="20" t="s">
        <v>46</v>
      </c>
      <c r="C16" s="5">
        <v>0.86</v>
      </c>
      <c r="D16" s="5">
        <v>0.86</v>
      </c>
      <c r="E16" s="5">
        <v>0.86</v>
      </c>
      <c r="F16" s="5">
        <v>0.86</v>
      </c>
      <c r="G16" s="5">
        <v>1.05</v>
      </c>
      <c r="H16" s="5">
        <v>1.05</v>
      </c>
      <c r="I16" s="5">
        <v>1.1399999999999999</v>
      </c>
      <c r="J16" s="5">
        <v>1.07</v>
      </c>
      <c r="K16" s="5">
        <v>1.07</v>
      </c>
      <c r="L16" s="32">
        <v>1.07</v>
      </c>
      <c r="M16" s="32">
        <v>1.07</v>
      </c>
      <c r="N16" s="24" t="s">
        <v>13</v>
      </c>
      <c r="O16" s="42">
        <v>0</v>
      </c>
      <c r="P16" s="42">
        <v>7.0000000000000007E-2</v>
      </c>
      <c r="Q16" s="42"/>
      <c r="R16" s="33">
        <v>1.07</v>
      </c>
      <c r="S16" s="32"/>
      <c r="T16" s="18" t="s">
        <v>51</v>
      </c>
    </row>
    <row r="17" spans="1:20" ht="34.5" customHeight="1" x14ac:dyDescent="0.35">
      <c r="A17" s="88"/>
      <c r="B17" s="20" t="s">
        <v>40</v>
      </c>
      <c r="C17" s="5">
        <v>0.86</v>
      </c>
      <c r="D17" s="5">
        <v>0.86</v>
      </c>
      <c r="E17" s="5">
        <v>0.86</v>
      </c>
      <c r="F17" s="5">
        <v>0.86</v>
      </c>
      <c r="G17" s="5">
        <v>1.05</v>
      </c>
      <c r="H17" s="5">
        <v>1.05</v>
      </c>
      <c r="I17" s="5">
        <v>1.05</v>
      </c>
      <c r="J17" s="5">
        <v>1.07</v>
      </c>
      <c r="K17" s="5">
        <v>1.07</v>
      </c>
      <c r="L17" s="32">
        <v>1.07</v>
      </c>
      <c r="M17" s="32">
        <v>1.07</v>
      </c>
      <c r="N17" s="24" t="s">
        <v>13</v>
      </c>
      <c r="O17" s="42">
        <v>0</v>
      </c>
      <c r="P17" s="42">
        <v>7.0000000000000007E-2</v>
      </c>
      <c r="Q17" s="42"/>
      <c r="R17" s="33">
        <v>1.07</v>
      </c>
      <c r="S17" s="32"/>
      <c r="T17" s="18" t="s">
        <v>52</v>
      </c>
    </row>
    <row r="18" spans="1:20" ht="34.5" customHeight="1" x14ac:dyDescent="0.35">
      <c r="A18" s="88"/>
      <c r="B18" s="20" t="s">
        <v>99</v>
      </c>
      <c r="C18" s="5"/>
      <c r="D18" s="5"/>
      <c r="E18" s="5"/>
      <c r="F18" s="5"/>
      <c r="G18" s="5"/>
      <c r="H18" s="5">
        <v>1</v>
      </c>
      <c r="I18" s="5">
        <v>1</v>
      </c>
      <c r="J18" s="5">
        <v>1</v>
      </c>
      <c r="K18" s="5">
        <v>1</v>
      </c>
      <c r="L18" s="32">
        <v>0.9</v>
      </c>
      <c r="M18" s="32">
        <v>0.9</v>
      </c>
      <c r="N18" s="24" t="s">
        <v>13</v>
      </c>
      <c r="O18" s="42"/>
      <c r="P18" s="42"/>
      <c r="Q18" s="42"/>
      <c r="R18" s="33">
        <v>0.9</v>
      </c>
      <c r="S18" s="32"/>
      <c r="T18" s="49" t="s">
        <v>100</v>
      </c>
    </row>
    <row r="19" spans="1:20" ht="34.5" customHeight="1" x14ac:dyDescent="0.35">
      <c r="A19" s="88"/>
      <c r="B19" s="20" t="s">
        <v>32</v>
      </c>
      <c r="C19" s="5">
        <v>0.86</v>
      </c>
      <c r="D19" s="5">
        <v>0.86</v>
      </c>
      <c r="E19" s="5">
        <v>0.86</v>
      </c>
      <c r="F19" s="5">
        <v>0.86</v>
      </c>
      <c r="G19" s="5">
        <v>1.05</v>
      </c>
      <c r="H19" s="5">
        <v>1.05</v>
      </c>
      <c r="I19" s="5">
        <v>1.05</v>
      </c>
      <c r="J19" s="5">
        <v>0.81</v>
      </c>
      <c r="K19" s="5">
        <v>0.81</v>
      </c>
      <c r="L19" s="32">
        <v>0.81</v>
      </c>
      <c r="M19" s="32">
        <v>0.81</v>
      </c>
      <c r="N19" s="24" t="s">
        <v>13</v>
      </c>
      <c r="O19" s="42">
        <v>0.26</v>
      </c>
      <c r="P19" s="42">
        <v>7.0000000000000007E-2</v>
      </c>
      <c r="Q19" s="42"/>
      <c r="R19" s="33">
        <v>0.81</v>
      </c>
      <c r="S19" s="32"/>
      <c r="T19" s="89" t="s">
        <v>38</v>
      </c>
    </row>
    <row r="20" spans="1:20" ht="34.5" customHeight="1" x14ac:dyDescent="0.35">
      <c r="A20" s="88"/>
      <c r="B20" s="20" t="s">
        <v>35</v>
      </c>
      <c r="C20" s="5">
        <v>0.86</v>
      </c>
      <c r="D20" s="5">
        <v>0.86</v>
      </c>
      <c r="E20" s="5">
        <v>0.86</v>
      </c>
      <c r="F20" s="5">
        <v>0.86</v>
      </c>
      <c r="G20" s="5">
        <v>1.05</v>
      </c>
      <c r="H20" s="5">
        <v>1.05</v>
      </c>
      <c r="I20" s="5">
        <v>1.05</v>
      </c>
      <c r="J20" s="5">
        <v>0.98</v>
      </c>
      <c r="K20" s="5">
        <v>0.98</v>
      </c>
      <c r="L20" s="32">
        <v>0.98</v>
      </c>
      <c r="M20" s="32">
        <v>0.98</v>
      </c>
      <c r="N20" s="24" t="s">
        <v>13</v>
      </c>
      <c r="O20" s="42">
        <v>0.09</v>
      </c>
      <c r="P20" s="42">
        <v>7.0000000000000007E-2</v>
      </c>
      <c r="Q20" s="42"/>
      <c r="R20" s="33">
        <v>0.98</v>
      </c>
      <c r="S20" s="32"/>
      <c r="T20" s="90"/>
    </row>
    <row r="21" spans="1:20" ht="34.5" customHeight="1" x14ac:dyDescent="0.35">
      <c r="A21" s="88"/>
      <c r="B21" s="20" t="s">
        <v>34</v>
      </c>
      <c r="C21" s="5">
        <v>0.86</v>
      </c>
      <c r="D21" s="5">
        <v>0.86</v>
      </c>
      <c r="E21" s="5">
        <v>0.86</v>
      </c>
      <c r="F21" s="5">
        <v>0.86</v>
      </c>
      <c r="G21" s="5">
        <v>1.05</v>
      </c>
      <c r="H21" s="5">
        <v>1.05</v>
      </c>
      <c r="I21" s="5">
        <v>1.05</v>
      </c>
      <c r="J21" s="5">
        <v>0.99</v>
      </c>
      <c r="K21" s="5">
        <v>0.99</v>
      </c>
      <c r="L21" s="32">
        <v>0.99</v>
      </c>
      <c r="M21" s="32">
        <v>0.99</v>
      </c>
      <c r="N21" s="24" t="s">
        <v>13</v>
      </c>
      <c r="O21" s="42">
        <v>0.08</v>
      </c>
      <c r="P21" s="42">
        <v>7.0000000000000007E-2</v>
      </c>
      <c r="Q21" s="42"/>
      <c r="R21" s="33">
        <v>0.99</v>
      </c>
      <c r="S21" s="32"/>
      <c r="T21" s="91"/>
    </row>
    <row r="22" spans="1:20" ht="34.5" customHeight="1" x14ac:dyDescent="0.35">
      <c r="A22" s="88"/>
      <c r="B22" s="20" t="s">
        <v>109</v>
      </c>
      <c r="C22" s="5"/>
      <c r="D22" s="5"/>
      <c r="E22" s="5"/>
      <c r="F22" s="5"/>
      <c r="G22" s="5"/>
      <c r="H22" s="5"/>
      <c r="I22" s="5"/>
      <c r="J22" s="5"/>
      <c r="K22" s="5"/>
      <c r="L22" s="32"/>
      <c r="M22" s="32">
        <v>0.99</v>
      </c>
      <c r="N22" s="24" t="s">
        <v>13</v>
      </c>
      <c r="O22" s="42">
        <v>0.08</v>
      </c>
      <c r="P22" s="42">
        <v>7.0000000000000007E-2</v>
      </c>
      <c r="Q22" s="42"/>
      <c r="R22" s="33">
        <v>0.99</v>
      </c>
      <c r="S22" s="32"/>
      <c r="T22" s="49" t="s">
        <v>108</v>
      </c>
    </row>
    <row r="23" spans="1:20" ht="34.5" customHeight="1" x14ac:dyDescent="0.35">
      <c r="A23" s="88"/>
      <c r="B23" s="20" t="s">
        <v>33</v>
      </c>
      <c r="C23" s="5">
        <v>0.86</v>
      </c>
      <c r="D23" s="5">
        <v>0.86</v>
      </c>
      <c r="E23" s="5">
        <v>0.86</v>
      </c>
      <c r="F23" s="5">
        <v>0.86</v>
      </c>
      <c r="G23" s="5">
        <v>1.05</v>
      </c>
      <c r="H23" s="5">
        <v>1.05</v>
      </c>
      <c r="I23" s="5">
        <v>1.05</v>
      </c>
      <c r="J23" s="5">
        <v>0.85000000000000009</v>
      </c>
      <c r="K23" s="5">
        <v>0.85</v>
      </c>
      <c r="L23" s="32">
        <v>0.85000000000000009</v>
      </c>
      <c r="M23" s="32">
        <v>0.85000000000000009</v>
      </c>
      <c r="N23" s="24" t="s">
        <v>13</v>
      </c>
      <c r="O23" s="42">
        <v>0.22</v>
      </c>
      <c r="P23" s="42">
        <v>7.0000000000000007E-2</v>
      </c>
      <c r="Q23" s="42"/>
      <c r="R23" s="33">
        <v>0.85000000000000009</v>
      </c>
      <c r="S23" s="32"/>
      <c r="T23" s="18" t="s">
        <v>37</v>
      </c>
    </row>
    <row r="24" spans="1:20" ht="53" customHeight="1" x14ac:dyDescent="0.35">
      <c r="A24" s="88" t="s">
        <v>3</v>
      </c>
      <c r="B24" s="20" t="s">
        <v>47</v>
      </c>
      <c r="C24" s="5">
        <v>0.86</v>
      </c>
      <c r="D24" s="5">
        <v>0.86</v>
      </c>
      <c r="E24" s="5">
        <v>0.86</v>
      </c>
      <c r="F24" s="5">
        <v>0.86</v>
      </c>
      <c r="G24" s="5">
        <v>1.05</v>
      </c>
      <c r="H24" s="5">
        <v>1.05</v>
      </c>
      <c r="I24" s="5">
        <v>1.05</v>
      </c>
      <c r="J24" s="5" t="s">
        <v>22</v>
      </c>
      <c r="K24" s="5" t="s">
        <v>22</v>
      </c>
      <c r="L24" s="32" t="s">
        <v>70</v>
      </c>
      <c r="M24" s="32" t="s">
        <v>70</v>
      </c>
      <c r="N24" s="24" t="s">
        <v>13</v>
      </c>
      <c r="O24" s="42"/>
      <c r="P24" s="42"/>
      <c r="Q24" s="42"/>
      <c r="R24" s="33" t="s">
        <v>70</v>
      </c>
      <c r="S24" s="32"/>
      <c r="T24" s="18" t="s">
        <v>71</v>
      </c>
    </row>
    <row r="25" spans="1:20" ht="34.9" customHeight="1" x14ac:dyDescent="0.35">
      <c r="A25" s="88"/>
      <c r="B25" s="20" t="s">
        <v>44</v>
      </c>
      <c r="C25" s="5">
        <v>0.86</v>
      </c>
      <c r="D25" s="5">
        <v>0.86</v>
      </c>
      <c r="E25" s="5">
        <v>0.86</v>
      </c>
      <c r="F25" s="5">
        <v>0.86</v>
      </c>
      <c r="G25" s="5">
        <v>1.05</v>
      </c>
      <c r="H25" s="5">
        <v>1.05</v>
      </c>
      <c r="I25" s="5">
        <v>1.05</v>
      </c>
      <c r="J25" s="5">
        <v>0.82000000000000006</v>
      </c>
      <c r="K25" s="5">
        <v>0.83</v>
      </c>
      <c r="L25" s="32">
        <v>0.83000000000000007</v>
      </c>
      <c r="M25" s="32">
        <v>0.83000000000000007</v>
      </c>
      <c r="N25" s="24" t="s">
        <v>13</v>
      </c>
      <c r="O25" s="42">
        <v>0.24</v>
      </c>
      <c r="P25" s="42">
        <v>7.0000000000000007E-2</v>
      </c>
      <c r="Q25" s="42"/>
      <c r="R25" s="33">
        <v>0.83000000000000007</v>
      </c>
      <c r="S25" s="32"/>
      <c r="T25" s="89" t="s">
        <v>48</v>
      </c>
    </row>
    <row r="26" spans="1:20" ht="59.5" customHeight="1" x14ac:dyDescent="0.35">
      <c r="A26" s="88"/>
      <c r="B26" s="20" t="s">
        <v>45</v>
      </c>
      <c r="C26" s="5">
        <v>0.86</v>
      </c>
      <c r="D26" s="5">
        <v>0.86</v>
      </c>
      <c r="E26" s="5">
        <v>0.86</v>
      </c>
      <c r="F26" s="5">
        <v>0.86</v>
      </c>
      <c r="G26" s="5">
        <v>1.05</v>
      </c>
      <c r="H26" s="5">
        <v>1.05</v>
      </c>
      <c r="I26" s="5">
        <v>1.05</v>
      </c>
      <c r="J26" s="5">
        <v>0.82000000000000006</v>
      </c>
      <c r="K26" s="5">
        <v>0.85</v>
      </c>
      <c r="L26" s="32">
        <v>0.85000000000000009</v>
      </c>
      <c r="M26" s="32">
        <v>0.85000000000000009</v>
      </c>
      <c r="N26" s="24" t="s">
        <v>13</v>
      </c>
      <c r="O26" s="42">
        <v>0.22</v>
      </c>
      <c r="P26" s="42">
        <v>7.0000000000000007E-2</v>
      </c>
      <c r="Q26" s="42"/>
      <c r="R26" s="33">
        <v>0.85000000000000009</v>
      </c>
      <c r="S26" s="32"/>
      <c r="T26" s="90"/>
    </row>
    <row r="27" spans="1:20" ht="33" customHeight="1" x14ac:dyDescent="0.35">
      <c r="A27" s="88"/>
      <c r="B27" s="20" t="s">
        <v>42</v>
      </c>
      <c r="C27" s="5">
        <v>0.86</v>
      </c>
      <c r="D27" s="5">
        <v>0.86</v>
      </c>
      <c r="E27" s="5">
        <v>0.86</v>
      </c>
      <c r="F27" s="5">
        <v>0.86</v>
      </c>
      <c r="G27" s="5">
        <v>1.05</v>
      </c>
      <c r="H27" s="5">
        <v>1.05</v>
      </c>
      <c r="I27" s="5">
        <v>1.05</v>
      </c>
      <c r="J27" s="5">
        <v>0.82000000000000006</v>
      </c>
      <c r="K27" s="5">
        <v>0.93</v>
      </c>
      <c r="L27" s="32">
        <v>0.92999999999999994</v>
      </c>
      <c r="M27" s="32">
        <v>0.92999999999999994</v>
      </c>
      <c r="N27" s="24" t="s">
        <v>13</v>
      </c>
      <c r="O27" s="42">
        <v>0.14000000000000001</v>
      </c>
      <c r="P27" s="42">
        <v>7.0000000000000007E-2</v>
      </c>
      <c r="Q27" s="42"/>
      <c r="R27" s="33">
        <v>0.92999999999999994</v>
      </c>
      <c r="S27" s="32"/>
      <c r="T27" s="91"/>
    </row>
    <row r="28" spans="1:20" ht="50.5" customHeight="1" x14ac:dyDescent="0.35">
      <c r="A28" s="88" t="s">
        <v>95</v>
      </c>
      <c r="B28" s="22" t="s">
        <v>53</v>
      </c>
      <c r="C28" s="48"/>
      <c r="D28" s="48"/>
      <c r="E28" s="75">
        <v>0.84</v>
      </c>
      <c r="F28" s="75">
        <v>0.84</v>
      </c>
      <c r="G28" s="75">
        <v>0.84</v>
      </c>
      <c r="H28" s="75">
        <v>0.84</v>
      </c>
      <c r="I28" s="48">
        <v>0.84</v>
      </c>
      <c r="J28" s="48">
        <v>0.84</v>
      </c>
      <c r="K28" s="48">
        <v>0.84</v>
      </c>
      <c r="L28" s="47">
        <v>0.84</v>
      </c>
      <c r="M28" s="47">
        <v>0.91</v>
      </c>
      <c r="N28" s="24" t="s">
        <v>13</v>
      </c>
      <c r="O28" s="42">
        <v>0.19</v>
      </c>
      <c r="P28" s="42">
        <v>0.1</v>
      </c>
      <c r="Q28" s="42"/>
      <c r="R28" s="33">
        <v>0.91</v>
      </c>
      <c r="S28" s="32"/>
      <c r="T28" s="18" t="s">
        <v>84</v>
      </c>
    </row>
    <row r="29" spans="1:20" ht="50.5" customHeight="1" x14ac:dyDescent="0.35">
      <c r="A29" s="88"/>
      <c r="B29" s="22" t="s">
        <v>54</v>
      </c>
      <c r="C29" s="48"/>
      <c r="D29" s="48"/>
      <c r="E29" s="76"/>
      <c r="F29" s="76"/>
      <c r="G29" s="76"/>
      <c r="H29" s="76"/>
      <c r="I29" s="35" t="s">
        <v>96</v>
      </c>
      <c r="J29" s="35" t="s">
        <v>97</v>
      </c>
      <c r="K29" s="35" t="s">
        <v>97</v>
      </c>
      <c r="L29" s="36">
        <v>1</v>
      </c>
      <c r="M29" s="36">
        <v>1.1000000000000001</v>
      </c>
      <c r="N29" s="24" t="s">
        <v>13</v>
      </c>
      <c r="O29" s="42">
        <v>0</v>
      </c>
      <c r="P29" s="42">
        <v>0.1</v>
      </c>
      <c r="Q29" s="42"/>
      <c r="R29" s="33">
        <v>1.1000000000000001</v>
      </c>
      <c r="S29" s="32"/>
      <c r="T29" s="18" t="s">
        <v>85</v>
      </c>
    </row>
    <row r="30" spans="1:20" ht="31.9" customHeight="1" x14ac:dyDescent="0.35">
      <c r="A30" s="20" t="s">
        <v>3</v>
      </c>
      <c r="B30" s="20" t="s">
        <v>5</v>
      </c>
      <c r="C30" s="6" t="s">
        <v>11</v>
      </c>
      <c r="D30" s="5">
        <v>0.79</v>
      </c>
      <c r="E30" s="5">
        <v>0.79</v>
      </c>
      <c r="F30" s="5">
        <v>0.79</v>
      </c>
      <c r="G30" s="5">
        <v>1.05</v>
      </c>
      <c r="H30" s="5">
        <v>1</v>
      </c>
      <c r="I30" s="5">
        <v>1</v>
      </c>
      <c r="J30" s="17">
        <v>1</v>
      </c>
      <c r="K30" s="17">
        <v>1</v>
      </c>
      <c r="L30" s="32">
        <v>1</v>
      </c>
      <c r="M30" s="32">
        <v>1</v>
      </c>
      <c r="N30" s="24" t="s">
        <v>13</v>
      </c>
      <c r="O30" s="42"/>
      <c r="P30" s="42"/>
      <c r="Q30" s="42"/>
      <c r="R30" s="33">
        <v>1</v>
      </c>
      <c r="S30" s="32"/>
      <c r="T30" s="18" t="s">
        <v>39</v>
      </c>
    </row>
    <row r="31" spans="1:20" ht="30" customHeight="1" x14ac:dyDescent="0.35">
      <c r="A31" s="20" t="s">
        <v>3</v>
      </c>
      <c r="B31" s="20" t="s">
        <v>4</v>
      </c>
      <c r="C31" s="6"/>
      <c r="D31" s="6"/>
      <c r="E31" s="5">
        <v>1</v>
      </c>
      <c r="F31" s="5">
        <v>1</v>
      </c>
      <c r="G31" s="5">
        <v>1</v>
      </c>
      <c r="H31" s="5">
        <v>1</v>
      </c>
      <c r="I31" s="5" t="s">
        <v>22</v>
      </c>
      <c r="J31" s="5" t="s">
        <v>22</v>
      </c>
      <c r="K31" s="5" t="s">
        <v>22</v>
      </c>
      <c r="L31" s="32" t="s">
        <v>110</v>
      </c>
      <c r="M31" s="32" t="s">
        <v>110</v>
      </c>
      <c r="N31" s="24" t="s">
        <v>13</v>
      </c>
      <c r="O31" s="42"/>
      <c r="P31" s="42"/>
      <c r="Q31" s="42"/>
      <c r="R31" s="33" t="s">
        <v>110</v>
      </c>
      <c r="S31" s="32"/>
      <c r="T31" s="18" t="s">
        <v>77</v>
      </c>
    </row>
    <row r="32" spans="1:20" ht="29" customHeight="1" x14ac:dyDescent="0.35">
      <c r="A32" s="88" t="s">
        <v>3</v>
      </c>
      <c r="B32" s="20" t="s">
        <v>101</v>
      </c>
      <c r="C32" s="6"/>
      <c r="D32" s="6"/>
      <c r="E32" s="5"/>
      <c r="F32" s="5"/>
      <c r="G32" s="5"/>
      <c r="H32" s="5">
        <v>1</v>
      </c>
      <c r="I32" s="5">
        <v>1</v>
      </c>
      <c r="J32" s="5">
        <v>1</v>
      </c>
      <c r="K32" s="5">
        <v>1</v>
      </c>
      <c r="L32" s="32">
        <v>0.9</v>
      </c>
      <c r="M32" s="32">
        <v>0.9</v>
      </c>
      <c r="N32" s="24" t="s">
        <v>13</v>
      </c>
      <c r="O32" s="42"/>
      <c r="P32" s="42"/>
      <c r="Q32" s="42"/>
      <c r="R32" s="33">
        <v>0.9</v>
      </c>
      <c r="S32" s="32"/>
      <c r="T32" s="89" t="s">
        <v>98</v>
      </c>
    </row>
    <row r="33" spans="1:20" ht="28.5" customHeight="1" x14ac:dyDescent="0.35">
      <c r="A33" s="88"/>
      <c r="B33" s="20" t="s">
        <v>25</v>
      </c>
      <c r="C33" s="6"/>
      <c r="D33" s="5">
        <v>0.8</v>
      </c>
      <c r="E33" s="5">
        <v>0.8</v>
      </c>
      <c r="F33" s="5">
        <v>0.8</v>
      </c>
      <c r="G33" s="5">
        <v>1</v>
      </c>
      <c r="H33" s="5">
        <v>0.65</v>
      </c>
      <c r="I33" s="5">
        <v>0.65</v>
      </c>
      <c r="J33" s="17">
        <v>0.65</v>
      </c>
      <c r="K33" s="5">
        <v>0.8</v>
      </c>
      <c r="L33" s="32">
        <v>0.8</v>
      </c>
      <c r="M33" s="32">
        <v>0.8</v>
      </c>
      <c r="N33" s="24" t="s">
        <v>13</v>
      </c>
      <c r="O33" s="42"/>
      <c r="P33" s="42"/>
      <c r="Q33" s="42"/>
      <c r="R33" s="33">
        <v>0.8</v>
      </c>
      <c r="S33" s="32"/>
      <c r="T33" s="91"/>
    </row>
    <row r="34" spans="1:20" ht="61" customHeight="1" x14ac:dyDescent="0.35">
      <c r="A34" s="88" t="s">
        <v>0</v>
      </c>
      <c r="B34" s="20" t="s">
        <v>112</v>
      </c>
      <c r="C34" s="5">
        <v>0.95</v>
      </c>
      <c r="D34" s="5">
        <v>0.96</v>
      </c>
      <c r="E34" s="5">
        <v>0.96</v>
      </c>
      <c r="F34" s="5">
        <v>0.96</v>
      </c>
      <c r="G34" s="5">
        <v>0.95</v>
      </c>
      <c r="H34" s="5">
        <v>0.95</v>
      </c>
      <c r="I34" s="5">
        <v>0.95</v>
      </c>
      <c r="J34" s="5">
        <v>0.95</v>
      </c>
      <c r="K34" s="5">
        <v>0.96</v>
      </c>
      <c r="L34" s="32">
        <v>0.96</v>
      </c>
      <c r="M34" s="32">
        <v>0.96</v>
      </c>
      <c r="N34" s="24" t="s">
        <v>13</v>
      </c>
      <c r="O34" s="42">
        <v>0.05</v>
      </c>
      <c r="P34" s="42">
        <v>0.01</v>
      </c>
      <c r="Q34" s="42">
        <v>0</v>
      </c>
      <c r="R34" s="33">
        <v>0.96</v>
      </c>
      <c r="S34" s="32"/>
      <c r="T34" s="18" t="s">
        <v>41</v>
      </c>
    </row>
    <row r="35" spans="1:20" ht="59.5" customHeight="1" x14ac:dyDescent="0.35">
      <c r="A35" s="88"/>
      <c r="B35" s="20" t="s">
        <v>113</v>
      </c>
      <c r="C35" s="5">
        <v>0.95</v>
      </c>
      <c r="D35" s="5">
        <v>0.96</v>
      </c>
      <c r="E35" s="5">
        <v>0.96</v>
      </c>
      <c r="F35" s="5">
        <v>0.96</v>
      </c>
      <c r="G35" s="5">
        <v>0.95</v>
      </c>
      <c r="H35" s="5">
        <v>0.95</v>
      </c>
      <c r="I35" s="5">
        <v>0.95</v>
      </c>
      <c r="J35" s="5">
        <v>1.02</v>
      </c>
      <c r="K35" s="5">
        <v>1.01</v>
      </c>
      <c r="L35" s="32">
        <v>1.01</v>
      </c>
      <c r="M35" s="32">
        <v>1.01</v>
      </c>
      <c r="N35" s="24" t="s">
        <v>13</v>
      </c>
      <c r="O35" s="42">
        <v>0</v>
      </c>
      <c r="P35" s="42">
        <v>0.01</v>
      </c>
      <c r="Q35" s="42">
        <v>0</v>
      </c>
      <c r="R35" s="33">
        <v>1.01</v>
      </c>
      <c r="S35" s="32"/>
      <c r="T35" s="19" t="s">
        <v>56</v>
      </c>
    </row>
    <row r="36" spans="1:20" ht="46" customHeight="1" x14ac:dyDescent="0.35">
      <c r="A36" s="88"/>
      <c r="B36" s="20" t="s">
        <v>114</v>
      </c>
      <c r="C36" s="5">
        <v>0.95</v>
      </c>
      <c r="D36" s="5">
        <v>0.96</v>
      </c>
      <c r="E36" s="5">
        <v>0.96</v>
      </c>
      <c r="F36" s="5">
        <v>0.96</v>
      </c>
      <c r="G36" s="5">
        <v>0.95</v>
      </c>
      <c r="H36" s="5">
        <v>0.95</v>
      </c>
      <c r="I36" s="5">
        <v>1.02</v>
      </c>
      <c r="J36" s="5">
        <v>1.02</v>
      </c>
      <c r="K36" s="5">
        <v>1.01</v>
      </c>
      <c r="L36" s="32">
        <v>1.01</v>
      </c>
      <c r="M36" s="32">
        <v>1.01</v>
      </c>
      <c r="N36" s="24" t="s">
        <v>13</v>
      </c>
      <c r="O36" s="42">
        <v>0</v>
      </c>
      <c r="P36" s="42">
        <v>0.01</v>
      </c>
      <c r="Q36" s="42">
        <v>0</v>
      </c>
      <c r="R36" s="33">
        <v>1.01</v>
      </c>
      <c r="S36" s="32"/>
      <c r="T36" s="19" t="s">
        <v>55</v>
      </c>
    </row>
    <row r="37" spans="1:20" ht="52" customHeight="1" x14ac:dyDescent="0.35">
      <c r="A37" s="88"/>
      <c r="B37" s="53" t="s">
        <v>122</v>
      </c>
      <c r="C37" s="5"/>
      <c r="D37" s="5">
        <v>0.93</v>
      </c>
      <c r="E37" s="5">
        <v>0.93</v>
      </c>
      <c r="F37" s="5">
        <v>0.93</v>
      </c>
      <c r="G37" s="5">
        <v>0.94000000000000006</v>
      </c>
      <c r="H37" s="5">
        <v>0.94000000000000006</v>
      </c>
      <c r="I37" s="5">
        <v>0.94000000000000006</v>
      </c>
      <c r="J37" s="5">
        <v>0.94000000000000006</v>
      </c>
      <c r="K37" s="5">
        <v>0.93</v>
      </c>
      <c r="L37" s="32">
        <v>0.93</v>
      </c>
      <c r="M37" s="32">
        <v>0.93</v>
      </c>
      <c r="N37" s="24" t="s">
        <v>13</v>
      </c>
      <c r="O37" s="42">
        <v>0.08</v>
      </c>
      <c r="P37" s="42">
        <v>0.01</v>
      </c>
      <c r="Q37" s="42"/>
      <c r="R37" s="33">
        <v>0.93</v>
      </c>
      <c r="S37" s="32"/>
      <c r="T37" s="18" t="s">
        <v>78</v>
      </c>
    </row>
    <row r="38" spans="1:20" ht="225.5" customHeight="1" x14ac:dyDescent="0.35">
      <c r="A38" s="59" t="s">
        <v>3</v>
      </c>
      <c r="B38" s="60" t="s">
        <v>125</v>
      </c>
      <c r="C38" s="61"/>
      <c r="D38" s="61"/>
      <c r="E38" s="61"/>
      <c r="F38" s="61"/>
      <c r="G38" s="61"/>
      <c r="H38" s="61"/>
      <c r="I38" s="61"/>
      <c r="J38" s="61"/>
      <c r="K38" s="61"/>
      <c r="L38" s="62"/>
      <c r="M38" s="67" t="s">
        <v>110</v>
      </c>
      <c r="N38" s="64" t="s">
        <v>21</v>
      </c>
      <c r="O38" s="65"/>
      <c r="P38" s="65"/>
      <c r="Q38" s="65"/>
      <c r="R38" s="69" t="s">
        <v>129</v>
      </c>
      <c r="S38" s="63"/>
      <c r="T38" s="66" t="s">
        <v>128</v>
      </c>
    </row>
    <row r="39" spans="1:20" ht="36.5" customHeight="1" x14ac:dyDescent="0.35">
      <c r="A39" s="20" t="s">
        <v>24</v>
      </c>
      <c r="B39" s="20" t="s">
        <v>88</v>
      </c>
      <c r="C39" s="5"/>
      <c r="D39" s="5"/>
      <c r="E39" s="5"/>
      <c r="F39" s="5"/>
      <c r="G39" s="5"/>
      <c r="H39" s="5"/>
      <c r="I39" s="5">
        <v>0.87</v>
      </c>
      <c r="J39" s="5">
        <v>0.92</v>
      </c>
      <c r="K39" s="5">
        <v>0.92</v>
      </c>
      <c r="L39" s="32">
        <v>0.92</v>
      </c>
      <c r="M39" s="78" t="s">
        <v>82</v>
      </c>
      <c r="N39" s="81" t="s">
        <v>13</v>
      </c>
      <c r="O39" s="92" t="s">
        <v>81</v>
      </c>
      <c r="P39" s="92" t="s">
        <v>80</v>
      </c>
      <c r="Q39" s="95">
        <v>0</v>
      </c>
      <c r="R39" s="98" t="s">
        <v>82</v>
      </c>
      <c r="S39" s="47"/>
      <c r="T39" s="89" t="s">
        <v>104</v>
      </c>
    </row>
    <row r="40" spans="1:20" ht="36.5" customHeight="1" x14ac:dyDescent="0.35">
      <c r="A40" s="20" t="s">
        <v>24</v>
      </c>
      <c r="B40" s="20" t="s">
        <v>83</v>
      </c>
      <c r="C40" s="5"/>
      <c r="D40" s="5"/>
      <c r="E40" s="5"/>
      <c r="F40" s="5"/>
      <c r="G40" s="5"/>
      <c r="H40" s="5"/>
      <c r="I40" s="5">
        <v>0.81</v>
      </c>
      <c r="J40" s="5">
        <v>0.83000000000000007</v>
      </c>
      <c r="K40" s="5">
        <v>0.83</v>
      </c>
      <c r="L40" s="32" t="s">
        <v>72</v>
      </c>
      <c r="M40" s="79"/>
      <c r="N40" s="82"/>
      <c r="O40" s="93"/>
      <c r="P40" s="93"/>
      <c r="Q40" s="96"/>
      <c r="R40" s="99"/>
      <c r="S40" s="32"/>
      <c r="T40" s="90"/>
    </row>
    <row r="41" spans="1:20" ht="36.5" customHeight="1" x14ac:dyDescent="0.35">
      <c r="A41" s="20" t="s">
        <v>24</v>
      </c>
      <c r="B41" s="20" t="s">
        <v>20</v>
      </c>
      <c r="C41" s="5"/>
      <c r="D41" s="5"/>
      <c r="E41" s="5">
        <f>1-0.135+0.01</f>
        <v>0.875</v>
      </c>
      <c r="F41" s="5"/>
      <c r="G41" s="5"/>
      <c r="H41" s="5"/>
      <c r="I41" s="5">
        <v>0.88</v>
      </c>
      <c r="J41" s="5">
        <v>0.93</v>
      </c>
      <c r="K41" s="5">
        <v>0.93</v>
      </c>
      <c r="L41" s="32">
        <v>0.93</v>
      </c>
      <c r="M41" s="80"/>
      <c r="N41" s="83"/>
      <c r="O41" s="94"/>
      <c r="P41" s="94"/>
      <c r="Q41" s="97"/>
      <c r="R41" s="100"/>
      <c r="S41" s="32"/>
      <c r="T41" s="91"/>
    </row>
    <row r="42" spans="1:20" ht="36.5" customHeight="1" x14ac:dyDescent="0.35">
      <c r="A42" s="20" t="s">
        <v>24</v>
      </c>
      <c r="B42" s="20" t="s">
        <v>62</v>
      </c>
      <c r="C42" s="5"/>
      <c r="D42" s="5"/>
      <c r="E42" s="5"/>
      <c r="F42" s="5"/>
      <c r="G42" s="5"/>
      <c r="H42" s="5"/>
      <c r="I42" s="5"/>
      <c r="J42" s="5"/>
      <c r="K42" s="5">
        <v>0.92</v>
      </c>
      <c r="L42" s="32">
        <v>0.92</v>
      </c>
      <c r="M42" s="32">
        <v>0.92</v>
      </c>
      <c r="N42" s="24" t="s">
        <v>13</v>
      </c>
      <c r="O42" s="42"/>
      <c r="P42" s="42"/>
      <c r="Q42" s="42"/>
      <c r="R42" s="33">
        <v>0.92</v>
      </c>
      <c r="S42" s="32"/>
      <c r="T42" s="18" t="s">
        <v>89</v>
      </c>
    </row>
    <row r="43" spans="1:20" ht="48" customHeight="1" x14ac:dyDescent="0.35">
      <c r="A43" s="20" t="s">
        <v>24</v>
      </c>
      <c r="B43" s="53" t="s">
        <v>123</v>
      </c>
      <c r="C43" s="6">
        <v>0.73</v>
      </c>
      <c r="D43" s="6">
        <v>0.73</v>
      </c>
      <c r="E43" s="6">
        <v>0.83</v>
      </c>
      <c r="F43" s="5">
        <v>0.83</v>
      </c>
      <c r="G43" s="5">
        <v>0.68</v>
      </c>
      <c r="H43" s="5">
        <v>0.68</v>
      </c>
      <c r="I43" s="5">
        <v>0.68</v>
      </c>
      <c r="J43" s="5">
        <v>0.68</v>
      </c>
      <c r="K43" s="5">
        <v>0.86</v>
      </c>
      <c r="L43" s="32" t="s">
        <v>73</v>
      </c>
      <c r="M43" s="32" t="s">
        <v>73</v>
      </c>
      <c r="N43" s="24" t="s">
        <v>13</v>
      </c>
      <c r="O43" s="42">
        <v>0.19</v>
      </c>
      <c r="P43" s="42">
        <v>0.04</v>
      </c>
      <c r="Q43" s="42">
        <v>0.01</v>
      </c>
      <c r="R43" s="33" t="s">
        <v>73</v>
      </c>
      <c r="S43" s="32"/>
      <c r="T43" s="18" t="s">
        <v>79</v>
      </c>
    </row>
    <row r="44" spans="1:20" ht="36.5" customHeight="1" x14ac:dyDescent="0.35">
      <c r="A44" s="20" t="s">
        <v>24</v>
      </c>
      <c r="B44" s="20" t="s">
        <v>1</v>
      </c>
      <c r="C44" s="6">
        <v>0.53</v>
      </c>
      <c r="D44" s="6">
        <v>0.72</v>
      </c>
      <c r="E44" s="6">
        <v>0.73</v>
      </c>
      <c r="F44" s="6">
        <v>0.53</v>
      </c>
      <c r="G44" s="6">
        <v>0.73</v>
      </c>
      <c r="H44" s="6">
        <v>0.73</v>
      </c>
      <c r="I44" s="6">
        <v>0.79</v>
      </c>
      <c r="J44" s="5">
        <v>0.79</v>
      </c>
      <c r="K44" s="5">
        <v>0.79</v>
      </c>
      <c r="L44" s="32">
        <v>0.79</v>
      </c>
      <c r="M44" s="32">
        <v>0.84</v>
      </c>
      <c r="N44" s="24" t="s">
        <v>13</v>
      </c>
      <c r="O44" s="42">
        <v>0.2</v>
      </c>
      <c r="P44" s="42">
        <v>0.04</v>
      </c>
      <c r="Q44" s="42">
        <v>0</v>
      </c>
      <c r="R44" s="50">
        <v>0.84</v>
      </c>
      <c r="S44" s="45"/>
      <c r="T44" s="18" t="s">
        <v>105</v>
      </c>
    </row>
    <row r="45" spans="1:20" ht="45" customHeight="1" x14ac:dyDescent="0.35">
      <c r="A45" s="20" t="s">
        <v>24</v>
      </c>
      <c r="B45" s="20" t="s">
        <v>7</v>
      </c>
      <c r="C45" s="6"/>
      <c r="D45" s="6"/>
      <c r="E45" s="6"/>
      <c r="F45" s="5"/>
      <c r="G45" s="5">
        <v>0.73</v>
      </c>
      <c r="H45" s="7" t="s">
        <v>15</v>
      </c>
      <c r="I45" s="7" t="s">
        <v>15</v>
      </c>
      <c r="J45" s="5" t="s">
        <v>15</v>
      </c>
      <c r="K45" s="5" t="s">
        <v>15</v>
      </c>
      <c r="L45" s="32" t="s">
        <v>15</v>
      </c>
      <c r="M45" s="32" t="s">
        <v>15</v>
      </c>
      <c r="N45" s="24" t="s">
        <v>13</v>
      </c>
      <c r="O45" s="42"/>
      <c r="P45" s="42"/>
      <c r="Q45" s="42"/>
      <c r="R45" s="33" t="s">
        <v>15</v>
      </c>
      <c r="S45" s="32"/>
      <c r="T45" s="68" t="s">
        <v>124</v>
      </c>
    </row>
    <row r="46" spans="1:20" ht="36.5" customHeight="1" x14ac:dyDescent="0.35">
      <c r="A46" s="20" t="s">
        <v>24</v>
      </c>
      <c r="B46" s="20" t="s">
        <v>14</v>
      </c>
      <c r="C46" s="6"/>
      <c r="D46" s="6"/>
      <c r="E46" s="6"/>
      <c r="F46" s="5"/>
      <c r="G46" s="5">
        <v>0.91</v>
      </c>
      <c r="H46" s="5">
        <v>1</v>
      </c>
      <c r="I46" s="5">
        <v>1</v>
      </c>
      <c r="J46" s="17">
        <v>1</v>
      </c>
      <c r="K46" s="17">
        <v>1</v>
      </c>
      <c r="L46" s="32">
        <v>1</v>
      </c>
      <c r="M46" s="32">
        <v>0.97</v>
      </c>
      <c r="N46" s="24" t="s">
        <v>13</v>
      </c>
      <c r="O46" s="42"/>
      <c r="P46" s="42"/>
      <c r="Q46" s="42"/>
      <c r="R46" s="33">
        <v>0.97</v>
      </c>
      <c r="S46" s="32"/>
      <c r="T46" s="18" t="s">
        <v>36</v>
      </c>
    </row>
    <row r="47" spans="1:20" ht="36.5" customHeight="1" x14ac:dyDescent="0.35">
      <c r="A47" s="20" t="s">
        <v>24</v>
      </c>
      <c r="B47" s="20" t="s">
        <v>74</v>
      </c>
      <c r="C47" s="5">
        <v>1.02</v>
      </c>
      <c r="D47" s="5">
        <v>1.02</v>
      </c>
      <c r="E47" s="5">
        <v>1.02</v>
      </c>
      <c r="F47" s="5">
        <v>1.02</v>
      </c>
      <c r="G47" s="5">
        <v>1.02</v>
      </c>
      <c r="H47" s="5">
        <v>1.02</v>
      </c>
      <c r="I47" s="5">
        <v>1.02</v>
      </c>
      <c r="J47" s="17">
        <v>0.93720000000000003</v>
      </c>
      <c r="K47" s="17">
        <v>0.94</v>
      </c>
      <c r="L47" s="32">
        <v>0.94</v>
      </c>
      <c r="M47" s="32">
        <v>0.98</v>
      </c>
      <c r="N47" s="24" t="s">
        <v>13</v>
      </c>
      <c r="O47" s="7">
        <v>7.0000000000000007E-2</v>
      </c>
      <c r="P47" s="7">
        <v>0.05</v>
      </c>
      <c r="Q47" s="42">
        <v>0</v>
      </c>
      <c r="R47" s="33">
        <v>0.98</v>
      </c>
      <c r="S47" s="32"/>
      <c r="T47" s="18" t="s">
        <v>86</v>
      </c>
    </row>
    <row r="48" spans="1:20" ht="36.5" customHeight="1" x14ac:dyDescent="0.35">
      <c r="A48" s="20" t="s">
        <v>24</v>
      </c>
      <c r="B48" s="20" t="s">
        <v>58</v>
      </c>
      <c r="C48" s="6">
        <v>0.33</v>
      </c>
      <c r="D48" s="6">
        <v>0.52</v>
      </c>
      <c r="E48" s="6">
        <v>0.52</v>
      </c>
      <c r="F48" s="5">
        <v>0.52</v>
      </c>
      <c r="G48" s="5">
        <v>0.92</v>
      </c>
      <c r="H48" s="5">
        <f>ROUND(AVERAGE(0.52,0.92,0.57),2)</f>
        <v>0.67</v>
      </c>
      <c r="I48" s="5">
        <v>0.77</v>
      </c>
      <c r="J48" s="26">
        <v>0.7</v>
      </c>
      <c r="K48" s="26">
        <v>0.57999999999999996</v>
      </c>
      <c r="L48" s="32">
        <v>0.54</v>
      </c>
      <c r="M48" s="32">
        <v>0.43</v>
      </c>
      <c r="N48" s="24" t="s">
        <v>13</v>
      </c>
      <c r="O48" s="7" t="s">
        <v>115</v>
      </c>
      <c r="P48" s="42">
        <v>0</v>
      </c>
      <c r="Q48" s="42"/>
      <c r="R48" s="33">
        <v>0.43</v>
      </c>
      <c r="S48" s="32"/>
      <c r="T48" s="51" t="s">
        <v>116</v>
      </c>
    </row>
    <row r="49" spans="1:20" ht="45" customHeight="1" x14ac:dyDescent="0.35">
      <c r="A49" s="20" t="s">
        <v>87</v>
      </c>
      <c r="B49" s="20" t="s">
        <v>93</v>
      </c>
      <c r="C49" s="6"/>
      <c r="D49" s="6"/>
      <c r="E49" s="6"/>
      <c r="F49" s="5"/>
      <c r="G49" s="5"/>
      <c r="H49" s="7"/>
      <c r="I49" s="7">
        <v>1</v>
      </c>
      <c r="J49" s="5" t="s">
        <v>31</v>
      </c>
      <c r="K49" s="5" t="s">
        <v>31</v>
      </c>
      <c r="L49" s="32" t="s">
        <v>31</v>
      </c>
      <c r="M49" s="32" t="s">
        <v>31</v>
      </c>
      <c r="N49" s="24" t="s">
        <v>13</v>
      </c>
      <c r="O49" s="42"/>
      <c r="P49" s="42"/>
      <c r="Q49" s="42"/>
      <c r="R49" s="33" t="s">
        <v>31</v>
      </c>
      <c r="S49" s="32"/>
      <c r="T49" s="68" t="s">
        <v>127</v>
      </c>
    </row>
    <row r="50" spans="1:20" ht="36.5" customHeight="1" x14ac:dyDescent="0.35">
      <c r="A50" s="20" t="s">
        <v>87</v>
      </c>
      <c r="B50" s="20" t="s">
        <v>91</v>
      </c>
      <c r="C50" s="6"/>
      <c r="D50" s="6"/>
      <c r="E50" s="6"/>
      <c r="F50" s="5"/>
      <c r="G50" s="5"/>
      <c r="H50" s="7"/>
      <c r="I50" s="7"/>
      <c r="J50" s="5"/>
      <c r="K50" s="5"/>
      <c r="L50" s="32">
        <v>0.8</v>
      </c>
      <c r="M50" s="32">
        <v>0.8</v>
      </c>
      <c r="N50" s="24" t="s">
        <v>13</v>
      </c>
      <c r="O50" s="42"/>
      <c r="P50" s="42"/>
      <c r="Q50" s="42"/>
      <c r="R50" s="33">
        <v>0.8</v>
      </c>
      <c r="S50" s="32"/>
      <c r="T50" s="18" t="s">
        <v>90</v>
      </c>
    </row>
    <row r="51" spans="1:20" ht="36.5" customHeight="1" x14ac:dyDescent="0.35">
      <c r="A51" s="20" t="s">
        <v>87</v>
      </c>
      <c r="B51" s="20" t="s">
        <v>28</v>
      </c>
      <c r="C51" s="6"/>
      <c r="D51" s="6"/>
      <c r="E51" s="6"/>
      <c r="F51" s="5"/>
      <c r="G51" s="5"/>
      <c r="H51" s="7"/>
      <c r="I51" s="7">
        <v>1</v>
      </c>
      <c r="J51" s="5">
        <v>1</v>
      </c>
      <c r="K51" s="5">
        <v>1</v>
      </c>
      <c r="L51" s="32">
        <v>1</v>
      </c>
      <c r="M51" s="32">
        <v>1</v>
      </c>
      <c r="N51" s="24" t="s">
        <v>13</v>
      </c>
      <c r="O51" s="42"/>
      <c r="P51" s="42"/>
      <c r="Q51" s="42"/>
      <c r="R51" s="33">
        <v>1</v>
      </c>
      <c r="S51" s="32"/>
      <c r="T51" s="18" t="s">
        <v>29</v>
      </c>
    </row>
    <row r="52" spans="1:20" ht="47" customHeight="1" x14ac:dyDescent="0.35">
      <c r="A52" s="20" t="s">
        <v>87</v>
      </c>
      <c r="B52" s="20" t="s">
        <v>92</v>
      </c>
      <c r="C52" s="6"/>
      <c r="D52" s="6"/>
      <c r="E52" s="6"/>
      <c r="F52" s="5"/>
      <c r="G52" s="5"/>
      <c r="H52" s="7"/>
      <c r="I52" s="7">
        <v>1</v>
      </c>
      <c r="J52" s="5">
        <v>1</v>
      </c>
      <c r="K52" s="5">
        <v>1</v>
      </c>
      <c r="L52" s="32">
        <v>1</v>
      </c>
      <c r="M52" s="32" t="s">
        <v>31</v>
      </c>
      <c r="N52" s="24" t="s">
        <v>13</v>
      </c>
      <c r="O52" s="42"/>
      <c r="P52" s="42"/>
      <c r="Q52" s="42"/>
      <c r="R52" s="33" t="s">
        <v>31</v>
      </c>
      <c r="S52" s="32"/>
      <c r="T52" s="68" t="s">
        <v>127</v>
      </c>
    </row>
    <row r="53" spans="1:20" s="2" customFormat="1" ht="105.5" customHeight="1" x14ac:dyDescent="0.35">
      <c r="A53" s="46" t="s">
        <v>87</v>
      </c>
      <c r="B53" s="20" t="s">
        <v>59</v>
      </c>
      <c r="C53" s="54"/>
      <c r="D53" s="54"/>
      <c r="E53" s="54"/>
      <c r="F53" s="55"/>
      <c r="G53" s="55"/>
      <c r="H53" s="55"/>
      <c r="I53" s="55"/>
      <c r="J53" s="55"/>
      <c r="K53" s="56" t="s">
        <v>63</v>
      </c>
      <c r="L53" s="57" t="s">
        <v>63</v>
      </c>
      <c r="M53" s="57" t="s">
        <v>63</v>
      </c>
      <c r="N53" s="56" t="s">
        <v>13</v>
      </c>
      <c r="O53" s="58"/>
      <c r="P53" s="58"/>
      <c r="Q53" s="58"/>
      <c r="R53" s="57" t="s">
        <v>63</v>
      </c>
      <c r="S53" s="57"/>
      <c r="T53" s="52" t="s">
        <v>60</v>
      </c>
    </row>
  </sheetData>
  <autoFilter ref="A6:T53" xr:uid="{F720BEA8-19D6-49D6-951E-64648049CA38}"/>
  <customSheetViews>
    <customSheetView guid="{0E193225-0531-4CE0-9DEF-B31AB7D99866}" scale="60" fitToPage="1" hiddenColumns="1">
      <pane xSplit="2" ySplit="6" topLeftCell="I7" activePane="bottomRight" state="frozen"/>
      <selection pane="bottomRight" activeCell="B4" sqref="B4"/>
      <pageMargins left="0.25" right="0.25" top="0.75" bottom="0.75" header="0.3" footer="0.3"/>
      <pageSetup scale="32" orientation="portrait" r:id="rId1"/>
    </customSheetView>
  </customSheetViews>
  <mergeCells count="30">
    <mergeCell ref="N39:N41"/>
    <mergeCell ref="N5:T5"/>
    <mergeCell ref="A16:A23"/>
    <mergeCell ref="A24:A27"/>
    <mergeCell ref="A28:A29"/>
    <mergeCell ref="A34:A37"/>
    <mergeCell ref="T19:T21"/>
    <mergeCell ref="T25:T27"/>
    <mergeCell ref="T39:T41"/>
    <mergeCell ref="O39:O41"/>
    <mergeCell ref="P39:P41"/>
    <mergeCell ref="Q39:Q41"/>
    <mergeCell ref="R39:R41"/>
    <mergeCell ref="A32:A33"/>
    <mergeCell ref="T32:T33"/>
    <mergeCell ref="C5:M5"/>
    <mergeCell ref="M39:M41"/>
    <mergeCell ref="H13:H15"/>
    <mergeCell ref="I13:I15"/>
    <mergeCell ref="J13:J15"/>
    <mergeCell ref="K13:K15"/>
    <mergeCell ref="E28:E29"/>
    <mergeCell ref="F28:F29"/>
    <mergeCell ref="G28:G29"/>
    <mergeCell ref="H28:H29"/>
    <mergeCell ref="C13:C15"/>
    <mergeCell ref="D13:D15"/>
    <mergeCell ref="E13:E15"/>
    <mergeCell ref="F13:F15"/>
    <mergeCell ref="G13:G15"/>
  </mergeCells>
  <phoneticPr fontId="8" type="noConversion"/>
  <pageMargins left="0.25" right="0.25" top="0.75" bottom="0.75" header="0.3" footer="0.3"/>
  <pageSetup scale="33"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9E4CC8FA0FD34A88BE0C380B684BAB" ma:contentTypeVersion="14" ma:contentTypeDescription="Create a new document." ma:contentTypeScope="" ma:versionID="fae1fd6e36ac24adb8e74098d66ead42">
  <xsd:schema xmlns:xsd="http://www.w3.org/2001/XMLSchema" xmlns:xs="http://www.w3.org/2001/XMLSchema" xmlns:p="http://schemas.microsoft.com/office/2006/metadata/properties" xmlns:ns3="765227eb-2557-40de-b741-36f4bef2b5cf" xmlns:ns4="775be144-1a34-4510-a98b-10b3ac299fe2" targetNamespace="http://schemas.microsoft.com/office/2006/metadata/properties" ma:root="true" ma:fieldsID="4cc5754f63f7a9821e3cc3a5423bf770" ns3:_="" ns4:_="">
    <xsd:import namespace="765227eb-2557-40de-b741-36f4bef2b5cf"/>
    <xsd:import namespace="775be144-1a34-4510-a98b-10b3ac299fe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27eb-2557-40de-b741-36f4bef2b5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75be144-1a34-4510-a98b-10b3ac299fe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C5EF08-0A19-4D74-A602-7693C95880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27eb-2557-40de-b741-36f4bef2b5cf"/>
    <ds:schemaRef ds:uri="775be144-1a34-4510-a98b-10b3ac299f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478F71-436C-4851-8EE2-B4FE1136F3EA}">
  <ds:schemaRefs>
    <ds:schemaRef ds:uri="http://schemas.microsoft.com/sharepoint/v3/contenttype/forms"/>
  </ds:schemaRefs>
</ds:datastoreItem>
</file>

<file path=customXml/itemProps3.xml><?xml version="1.0" encoding="utf-8"?>
<ds:datastoreItem xmlns:ds="http://schemas.openxmlformats.org/officeDocument/2006/customXml" ds:itemID="{283AB6A5-09BF-46A0-BF5E-33A4B6D8C5B4}">
  <ds:schemaRefs>
    <ds:schemaRef ds:uri="http://purl.org/dc/dcmitype/"/>
    <ds:schemaRef ds:uri="http://purl.org/dc/elements/1.1/"/>
    <ds:schemaRef ds:uri="http://purl.org/dc/terms/"/>
    <ds:schemaRef ds:uri="http://schemas.microsoft.com/office/2006/documentManagement/types"/>
    <ds:schemaRef ds:uri="http://schemas.microsoft.com/office/2006/metadata/properties"/>
    <ds:schemaRef ds:uri="775be144-1a34-4510-a98b-10b3ac299fe2"/>
    <ds:schemaRef ds:uri="765227eb-2557-40de-b741-36f4bef2b5cf"/>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Nicor Gas Portfolio</vt:lpstr>
      <vt:lpstr>'Nicor Gas Portfolio'!_Toc471469970</vt:lpstr>
      <vt:lpstr>'Nicor Gas Portfolio'!Print_Area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2018-09-06T13:14:30Z</cp:lastPrinted>
  <dcterms:created xsi:type="dcterms:W3CDTF">2013-09-03T15:10:09Z</dcterms:created>
  <dcterms:modified xsi:type="dcterms:W3CDTF">2022-09-01T13:50:12Z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0x010100E99E4CC8FA0FD34A88BE0C380B684BAB</vt:lpwstr>
  </property>
</Properties>
</file>